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ТУРИЗМ\туризм 2017\залинг 08-09 апреля\протоколы\"/>
    </mc:Choice>
  </mc:AlternateContent>
  <bookViews>
    <workbookView xWindow="390" yWindow="600" windowWidth="19815" windowHeight="7110"/>
  </bookViews>
  <sheets>
    <sheet name="3к мм" sheetId="1" r:id="rId1"/>
    <sheet name="3к см" sheetId="5" r:id="rId2"/>
    <sheet name="2к мм" sheetId="6" r:id="rId3"/>
    <sheet name="2к см" sheetId="8" r:id="rId4"/>
  </sheets>
  <calcPr calcId="152511" concurrentCalc="0"/>
</workbook>
</file>

<file path=xl/calcChain.xml><?xml version="1.0" encoding="utf-8"?>
<calcChain xmlns="http://schemas.openxmlformats.org/spreadsheetml/2006/main">
  <c r="P9" i="6" l="1"/>
  <c r="P10" i="6"/>
  <c r="P11" i="6"/>
  <c r="P12" i="6"/>
  <c r="P8" i="6"/>
  <c r="P9" i="5"/>
  <c r="P10" i="5"/>
  <c r="P11" i="5"/>
  <c r="P12" i="5"/>
  <c r="P13" i="5"/>
  <c r="P14" i="5"/>
  <c r="P15" i="5"/>
  <c r="P16" i="5"/>
  <c r="P8" i="5"/>
  <c r="P9" i="1"/>
  <c r="P10" i="1"/>
  <c r="P11" i="1"/>
  <c r="P12" i="1"/>
  <c r="P13" i="1"/>
  <c r="P14" i="1"/>
  <c r="P15" i="1"/>
  <c r="P16" i="1"/>
  <c r="P8" i="1"/>
  <c r="P9" i="8"/>
  <c r="M9" i="8"/>
  <c r="R9" i="8"/>
  <c r="P8" i="8"/>
  <c r="M8" i="8"/>
  <c r="R8" i="8"/>
  <c r="P10" i="8"/>
  <c r="M10" i="8"/>
  <c r="R10" i="8"/>
  <c r="P11" i="8"/>
  <c r="M11" i="8"/>
  <c r="R11" i="8"/>
  <c r="P12" i="8"/>
  <c r="M12" i="8"/>
  <c r="R12" i="8"/>
  <c r="P13" i="8"/>
  <c r="M13" i="8"/>
  <c r="R13" i="8"/>
  <c r="P14" i="8"/>
  <c r="M14" i="8"/>
  <c r="R14" i="8"/>
  <c r="P15" i="8"/>
  <c r="M15" i="8"/>
  <c r="R15" i="8"/>
  <c r="P16" i="8"/>
  <c r="M16" i="8"/>
  <c r="R16" i="8"/>
  <c r="P17" i="8"/>
  <c r="M17" i="8"/>
  <c r="R17" i="8"/>
  <c r="P18" i="8"/>
  <c r="M18" i="8"/>
  <c r="R18" i="8"/>
  <c r="P19" i="8"/>
  <c r="M19" i="8"/>
  <c r="R19" i="8"/>
  <c r="P20" i="8"/>
  <c r="M20" i="8"/>
  <c r="R20" i="8"/>
  <c r="P21" i="8"/>
  <c r="M21" i="8"/>
  <c r="R21" i="8"/>
  <c r="P22" i="8"/>
  <c r="M22" i="8"/>
  <c r="R22" i="8"/>
  <c r="P23" i="8"/>
  <c r="M23" i="8"/>
  <c r="R23" i="8"/>
  <c r="P24" i="8"/>
  <c r="M24" i="8"/>
  <c r="R24" i="8"/>
  <c r="P25" i="8"/>
  <c r="M25" i="8"/>
  <c r="R25" i="8"/>
  <c r="P26" i="8"/>
  <c r="M26" i="8"/>
  <c r="R26" i="8"/>
  <c r="P27" i="8"/>
  <c r="M27" i="8"/>
  <c r="R27" i="8"/>
  <c r="P28" i="8"/>
  <c r="M28" i="8"/>
  <c r="R28" i="8"/>
  <c r="P29" i="8"/>
  <c r="M29" i="8"/>
  <c r="R29" i="8"/>
  <c r="P30" i="8"/>
  <c r="M30" i="8"/>
  <c r="R30" i="8"/>
  <c r="P31" i="8"/>
  <c r="M31" i="8"/>
  <c r="R31" i="8"/>
  <c r="P32" i="8"/>
  <c r="H32" i="8"/>
  <c r="M32" i="8"/>
  <c r="R32" i="8"/>
  <c r="P33" i="8"/>
  <c r="M33" i="8"/>
  <c r="R33" i="8"/>
  <c r="P34" i="8"/>
  <c r="M34" i="8"/>
  <c r="R34" i="8"/>
  <c r="M12" i="1"/>
  <c r="M9" i="1"/>
  <c r="R9" i="1"/>
  <c r="M10" i="1"/>
  <c r="R10" i="1"/>
  <c r="M11" i="1"/>
  <c r="R11" i="1"/>
  <c r="M13" i="1"/>
  <c r="R13" i="1"/>
  <c r="M14" i="1"/>
  <c r="R14" i="1"/>
  <c r="R12" i="1"/>
  <c r="M15" i="1"/>
  <c r="R15" i="1"/>
  <c r="M16" i="1"/>
  <c r="R16" i="1"/>
  <c r="M8" i="1"/>
  <c r="R8" i="1"/>
  <c r="M9" i="6"/>
  <c r="R9" i="6"/>
  <c r="M8" i="6"/>
  <c r="R8" i="6"/>
  <c r="M11" i="6"/>
  <c r="R11" i="6"/>
  <c r="M10" i="6"/>
  <c r="R10" i="6"/>
  <c r="M12" i="6"/>
  <c r="R12" i="6"/>
  <c r="M8" i="5"/>
  <c r="R8" i="5"/>
  <c r="M10" i="5"/>
  <c r="R10" i="5"/>
  <c r="M11" i="5"/>
  <c r="R11" i="5"/>
  <c r="M12" i="5"/>
  <c r="R12" i="5"/>
  <c r="M13" i="5"/>
  <c r="R13" i="5"/>
  <c r="M14" i="5"/>
  <c r="R14" i="5"/>
  <c r="M15" i="5"/>
  <c r="R15" i="5"/>
  <c r="M16" i="5"/>
  <c r="R16" i="5"/>
  <c r="R9" i="5"/>
</calcChain>
</file>

<file path=xl/sharedStrings.xml><?xml version="1.0" encoding="utf-8"?>
<sst xmlns="http://schemas.openxmlformats.org/spreadsheetml/2006/main" count="342" uniqueCount="171">
  <si>
    <t>Квалификационный ранг</t>
  </si>
  <si>
    <t>№ п\п</t>
  </si>
  <si>
    <t>Номер связки</t>
  </si>
  <si>
    <t>Состав связки</t>
  </si>
  <si>
    <t>Команда</t>
  </si>
  <si>
    <t>Прохождение дистанции
(штрафы за технику)</t>
  </si>
  <si>
    <t>Результат</t>
  </si>
  <si>
    <t>Этап 1</t>
  </si>
  <si>
    <t>Этап 2</t>
  </si>
  <si>
    <t>Этап 3</t>
  </si>
  <si>
    <t>Этап 4</t>
  </si>
  <si>
    <t>Этап 5</t>
  </si>
  <si>
    <t>Этап 6</t>
  </si>
  <si>
    <t>Этап 7</t>
  </si>
  <si>
    <t>Этап 8</t>
  </si>
  <si>
    <t>Сумма штрафных баллов  на этапах</t>
  </si>
  <si>
    <t>Время прохождения дистанции</t>
  </si>
  <si>
    <t>Сумма отсечек (мин:сек)</t>
  </si>
  <si>
    <t>Время на дистанции в балах</t>
  </si>
  <si>
    <t>Штрафы за тактику</t>
  </si>
  <si>
    <t>Место</t>
  </si>
  <si>
    <t>Комитет по физической культуре и спорту Санкт-Петербурга
Региональная спортивная федерация спортивного туризма Санкт-Петербурга
Университет ИТМО</t>
  </si>
  <si>
    <t>Предварительный протокол соревнований
в дисциплине "дистанция-горна-связка" 3 класса, код 0840101811Я
"мужчины/женщины"
МУЖСКИЕ СВЯЗКИ</t>
  </si>
  <si>
    <t>08-09 апреля 2017 г.</t>
  </si>
  <si>
    <t>Предварительный протокол соревнований
в дисциплине "дистанция-горна-связка" 3 класса, код 0840101811Я
"мужчины/женщины"
СМЕШАННЫЕ СВЯЗКИ</t>
  </si>
  <si>
    <t>Предварительный протокол соревнований
в дисциплине "дистанция-горна-связка" 2 класса, код 0840101811Я
"мужчины/женщины"
МУЖСКИЕ СВЯЗКИ</t>
  </si>
  <si>
    <t>Предварительный протокол соревнований
в дисциплине "дистанция-горна-связка" 2 класса, код 0840101811Я
"мужчины/женщины"
СМЕШАННЫЕ СВЯЗКИ</t>
  </si>
  <si>
    <t>Кубок Санкт-Петербурга по спортивному туризму в дисциплине «дистанция - горная – связка» (I этап)</t>
  </si>
  <si>
    <t xml:space="preserve">Кубок Санкт-Петербурга по спортивному туризму в дисциплине «дистанция - горная – связка» (I этап) </t>
  </si>
  <si>
    <t>311
312</t>
  </si>
  <si>
    <t xml:space="preserve">Кузьменко Евгений 
Силаев Алексей </t>
  </si>
  <si>
    <t>341
342</t>
  </si>
  <si>
    <t>Румянцев Михаил 
Илюхин Сергей</t>
  </si>
  <si>
    <t>313
314</t>
  </si>
  <si>
    <t xml:space="preserve">Малина Даниил 
Чертков Евгений </t>
  </si>
  <si>
    <t>323
324</t>
  </si>
  <si>
    <t xml:space="preserve">Филимоненков Евгений 
Нечаев Антон </t>
  </si>
  <si>
    <t>315
316</t>
  </si>
  <si>
    <t xml:space="preserve">Емаров Дмитрий 
Крупный Егор </t>
  </si>
  <si>
    <t>355
356</t>
  </si>
  <si>
    <t xml:space="preserve">Федоров Даниил 
Сайко Василий </t>
  </si>
  <si>
    <t>317
318</t>
  </si>
  <si>
    <t xml:space="preserve">Попов Александр 
Попов Антон </t>
  </si>
  <si>
    <t>357
358</t>
  </si>
  <si>
    <t xml:space="preserve">Щукин Иван 
Колмаков Юрий </t>
  </si>
  <si>
    <t>Университет ИТМО</t>
  </si>
  <si>
    <t>АкиБелки</t>
  </si>
  <si>
    <t>РГПУ им. Герцена</t>
  </si>
  <si>
    <t>СПбГЛТУ</t>
  </si>
  <si>
    <t xml:space="preserve">Капицин Даниил 
Андреев Денис </t>
  </si>
  <si>
    <t xml:space="preserve">Сажин Андрей 
Медведников Герман </t>
  </si>
  <si>
    <t>Петров Денис
Охотский Дмитрий</t>
  </si>
  <si>
    <t>373
374</t>
  </si>
  <si>
    <t>333
334</t>
  </si>
  <si>
    <t>335
336</t>
  </si>
  <si>
    <t>СПбПУ</t>
  </si>
  <si>
    <t>ПКТ</t>
  </si>
  <si>
    <t>301
302</t>
  </si>
  <si>
    <t xml:space="preserve">Гурин Павел 
Сахно Дарья </t>
  </si>
  <si>
    <t>303
304</t>
  </si>
  <si>
    <t xml:space="preserve">Хисамова Гузель 
Гладков Александр </t>
  </si>
  <si>
    <t>371
372</t>
  </si>
  <si>
    <t xml:space="preserve">Образцова Анна 
Бризганов Максим </t>
  </si>
  <si>
    <t>305
306</t>
  </si>
  <si>
    <t xml:space="preserve">Сергеева Алина 
Кузнецов Андрей </t>
  </si>
  <si>
    <t>375
376</t>
  </si>
  <si>
    <t xml:space="preserve">Цыцарев Александр 
Дружинина Екатерина </t>
  </si>
  <si>
    <t>351
352</t>
  </si>
  <si>
    <t xml:space="preserve">Дзык Михаил 
Садуева Валентина </t>
  </si>
  <si>
    <t>321
322</t>
  </si>
  <si>
    <t xml:space="preserve">Головенков Сергей 
Абрамова Александра </t>
  </si>
  <si>
    <t>Штурм</t>
  </si>
  <si>
    <t>309
310</t>
  </si>
  <si>
    <t>Горев Димитрий 
Липатова Дарья</t>
  </si>
  <si>
    <t>331
332</t>
  </si>
  <si>
    <t>Сухнева Анна
Иванов Дмитрий</t>
  </si>
  <si>
    <t>307
308</t>
  </si>
  <si>
    <t xml:space="preserve">Петрова Любовь 
Паланджян Давид </t>
  </si>
  <si>
    <t>361
362</t>
  </si>
  <si>
    <t>Семенов Алексей
Медвинская Екатерина</t>
  </si>
  <si>
    <t>ПМК "Спасатель"</t>
  </si>
  <si>
    <t>285
286</t>
  </si>
  <si>
    <t xml:space="preserve">Смоляк Виктор 
Белых Игорь </t>
  </si>
  <si>
    <t>287
288</t>
  </si>
  <si>
    <t xml:space="preserve">Давыдов Иван 
Вихлянцев Андрей </t>
  </si>
  <si>
    <t>297
298</t>
  </si>
  <si>
    <t xml:space="preserve">Курдюбов Андрей 
Зубовский Алексей </t>
  </si>
  <si>
    <t>289
290</t>
  </si>
  <si>
    <t>Шапко Дмитрий
Варивода Семен</t>
  </si>
  <si>
    <t>ГЭТУ (ЛЭТИ)</t>
  </si>
  <si>
    <t>213
214</t>
  </si>
  <si>
    <t xml:space="preserve">Пальцев Евгений 
Плешань Денис </t>
  </si>
  <si>
    <t>265
266</t>
  </si>
  <si>
    <t>Васильев Антон
Монахов Антон</t>
  </si>
  <si>
    <t>271
272</t>
  </si>
  <si>
    <t xml:space="preserve">Кузнецов Алексей 
Галитарова Анастасия </t>
  </si>
  <si>
    <t>221
222</t>
  </si>
  <si>
    <t>201
202</t>
  </si>
  <si>
    <t xml:space="preserve">Пестова Дарья 
Мазеин Константин </t>
  </si>
  <si>
    <t>251
252</t>
  </si>
  <si>
    <t xml:space="preserve">Пушкина Наталья 
Ильин Матвей </t>
  </si>
  <si>
    <t>203
204</t>
  </si>
  <si>
    <t>Рожкина Анастасия
Крикун Александр</t>
  </si>
  <si>
    <t>281
282</t>
  </si>
  <si>
    <t xml:space="preserve">Даев Андрей
Попова Дарья </t>
  </si>
  <si>
    <t>205
206</t>
  </si>
  <si>
    <t>Казакова Ольга 
Зун Павел</t>
  </si>
  <si>
    <t>257
258</t>
  </si>
  <si>
    <t xml:space="preserve">Вахрушева Екатерина 
Голосов Роман </t>
  </si>
  <si>
    <t>283
284</t>
  </si>
  <si>
    <t xml:space="preserve">Кантерина Наталья 
Тяжкороб Павел </t>
  </si>
  <si>
    <t>207
208</t>
  </si>
  <si>
    <t xml:space="preserve">Карамушко Андрей  
Мещерякова Ирина </t>
  </si>
  <si>
    <t>295
296</t>
  </si>
  <si>
    <t xml:space="preserve">Козлов Илья 
Ахмадуллина Аделия </t>
  </si>
  <si>
    <t>217
218</t>
  </si>
  <si>
    <t>Черкесов Артур
Калинина Дарья</t>
  </si>
  <si>
    <t>СПбГУПТД</t>
  </si>
  <si>
    <t>241
242</t>
  </si>
  <si>
    <t xml:space="preserve">Ольчикова Лариса
Ершов Максим </t>
  </si>
  <si>
    <t>227
228</t>
  </si>
  <si>
    <t xml:space="preserve">Стародубцева Полина 
Запорожец Никита </t>
  </si>
  <si>
    <t>245
246</t>
  </si>
  <si>
    <t>Потапенкова Мария 
Данилов Даниил</t>
  </si>
  <si>
    <t>229
230</t>
  </si>
  <si>
    <t xml:space="preserve">Шумилов Сергей 
Потанина Светлана </t>
  </si>
  <si>
    <t>291
292</t>
  </si>
  <si>
    <t>Суворина Светлана
Зуйков Евгений</t>
  </si>
  <si>
    <t>231
232</t>
  </si>
  <si>
    <t>Громова Алена
Анохин Денис</t>
  </si>
  <si>
    <t>209
210</t>
  </si>
  <si>
    <t xml:space="preserve">Гареев Артур 
Буль Полина </t>
  </si>
  <si>
    <t>223
224</t>
  </si>
  <si>
    <t>Герман Виталий 
Осипова Анастасия</t>
  </si>
  <si>
    <t>253
254</t>
  </si>
  <si>
    <t xml:space="preserve">Холодняков Виктор 
Бирюкова Анна </t>
  </si>
  <si>
    <t>233
234</t>
  </si>
  <si>
    <t xml:space="preserve">Свистунова Ольга 
Монин Иван </t>
  </si>
  <si>
    <t>243
244</t>
  </si>
  <si>
    <t>Лапичева Ольга
Ермолаев Павел</t>
  </si>
  <si>
    <t>255
256</t>
  </si>
  <si>
    <t xml:space="preserve">Шафикова Лилия 
Попов Александр </t>
  </si>
  <si>
    <t>261
262</t>
  </si>
  <si>
    <t xml:space="preserve">Горев Даниил 
Краснослова Алена </t>
  </si>
  <si>
    <t>215
216</t>
  </si>
  <si>
    <t>235
236</t>
  </si>
  <si>
    <t xml:space="preserve">Гуров Константин 
Миненок Ирина </t>
  </si>
  <si>
    <t>273
274</t>
  </si>
  <si>
    <t>Каюда Александр
Шпак Юлия</t>
  </si>
  <si>
    <t>263
264</t>
  </si>
  <si>
    <t>Новикова Ирина 
Мехедов Алексей</t>
  </si>
  <si>
    <t>225
226</t>
  </si>
  <si>
    <t xml:space="preserve">Горбунова Евгения 
Сущик Иван </t>
  </si>
  <si>
    <t>211
212</t>
  </si>
  <si>
    <t xml:space="preserve">Букатару Александра 
Сикора Мартин </t>
  </si>
  <si>
    <t>НГУ им. П.Ф. Лесгафта</t>
  </si>
  <si>
    <t>ГАСУ/ПМК "Спасатель"</t>
  </si>
  <si>
    <t>395
396</t>
  </si>
  <si>
    <t>Сидоров Артём
Закрий Дарья</t>
  </si>
  <si>
    <t>ПСПбГМУ</t>
  </si>
  <si>
    <t>снятие</t>
  </si>
  <si>
    <t>ПКВ</t>
  </si>
  <si>
    <t>СНЯТИЕ</t>
  </si>
  <si>
    <t>I</t>
  </si>
  <si>
    <t>II</t>
  </si>
  <si>
    <t>III</t>
  </si>
  <si>
    <t>Иванова Антонина* 
Савельев Павел</t>
  </si>
  <si>
    <t>н/я</t>
  </si>
  <si>
    <t>Астахова Олеся 
Короленко Сергей</t>
  </si>
  <si>
    <t>ОКВ</t>
  </si>
  <si>
    <t>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</si>
</sst>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 applyFont="1" applyAlignment="1"/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21" fontId="6" fillId="2" borderId="11" xfId="0" applyNumberFormat="1" applyFont="1" applyFill="1" applyBorder="1" applyAlignment="1">
      <alignment horizontal="center" vertical="center" wrapText="1"/>
    </xf>
    <xf numFmtId="46" fontId="6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6" fontId="6" fillId="2" borderId="1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4" fontId="6" fillId="2" borderId="46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46" fontId="6" fillId="2" borderId="3" xfId="0" applyNumberFormat="1" applyFont="1" applyFill="1" applyBorder="1" applyAlignment="1">
      <alignment horizontal="center" vertical="center" wrapText="1"/>
    </xf>
    <xf numFmtId="46" fontId="6" fillId="2" borderId="35" xfId="0" applyNumberFormat="1" applyFont="1" applyFill="1" applyBorder="1" applyAlignment="1">
      <alignment horizontal="center" vertical="center" wrapText="1"/>
    </xf>
    <xf numFmtId="46" fontId="6" fillId="2" borderId="61" xfId="0" applyNumberFormat="1" applyFont="1" applyFill="1" applyBorder="1" applyAlignment="1">
      <alignment horizontal="center" vertical="center" wrapText="1"/>
    </xf>
    <xf numFmtId="4" fontId="6" fillId="2" borderId="66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1" fontId="6" fillId="4" borderId="11" xfId="0" quotePrefix="1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46" fontId="6" fillId="0" borderId="11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4" fontId="6" fillId="2" borderId="76" xfId="0" applyNumberFormat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0" fontId="8" fillId="2" borderId="79" xfId="0" applyFont="1" applyFill="1" applyBorder="1" applyAlignment="1">
      <alignment horizontal="left" vertical="center"/>
    </xf>
    <xf numFmtId="0" fontId="9" fillId="0" borderId="80" xfId="0" applyFont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21" fontId="6" fillId="4" borderId="86" xfId="0" applyNumberFormat="1" applyFont="1" applyFill="1" applyBorder="1" applyAlignment="1">
      <alignment horizontal="center" vertical="center" wrapText="1"/>
    </xf>
    <xf numFmtId="46" fontId="6" fillId="2" borderId="86" xfId="0" applyNumberFormat="1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90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 wrapText="1"/>
    </xf>
    <xf numFmtId="21" fontId="6" fillId="2" borderId="6" xfId="0" applyNumberFormat="1" applyFont="1" applyFill="1" applyBorder="1" applyAlignment="1">
      <alignment horizontal="center" vertical="center" wrapText="1"/>
    </xf>
    <xf numFmtId="21" fontId="6" fillId="2" borderId="61" xfId="0" applyNumberFormat="1" applyFont="1" applyFill="1" applyBorder="1" applyAlignment="1">
      <alignment horizontal="center" vertical="center" wrapText="1"/>
    </xf>
    <xf numFmtId="21" fontId="6" fillId="2" borderId="63" xfId="0" applyNumberFormat="1" applyFont="1" applyFill="1" applyBorder="1" applyAlignment="1">
      <alignment horizontal="center" vertical="center" wrapText="1"/>
    </xf>
    <xf numFmtId="21" fontId="6" fillId="4" borderId="61" xfId="0" quotePrefix="1" applyNumberFormat="1" applyFont="1" applyFill="1" applyBorder="1" applyAlignment="1">
      <alignment horizontal="center" vertical="center" wrapText="1"/>
    </xf>
    <xf numFmtId="21" fontId="6" fillId="4" borderId="65" xfId="0" quotePrefix="1" applyNumberFormat="1" applyFont="1" applyFill="1" applyBorder="1" applyAlignment="1">
      <alignment horizontal="center" vertical="center" wrapText="1"/>
    </xf>
    <xf numFmtId="4" fontId="6" fillId="2" borderId="91" xfId="0" applyNumberFormat="1" applyFont="1" applyFill="1" applyBorder="1" applyAlignment="1">
      <alignment horizontal="center" vertical="center" wrapText="1"/>
    </xf>
    <xf numFmtId="4" fontId="6" fillId="2" borderId="9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4" fontId="6" fillId="2" borderId="48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75" xfId="0" applyNumberFormat="1" applyFont="1" applyFill="1" applyBorder="1" applyAlignment="1">
      <alignment horizontal="center" vertical="center" wrapText="1"/>
    </xf>
    <xf numFmtId="4" fontId="6" fillId="2" borderId="3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83" xfId="0" applyNumberFormat="1" applyFont="1" applyFill="1" applyBorder="1" applyAlignment="1">
      <alignment horizontal="center" vertical="center" wrapText="1"/>
    </xf>
    <xf numFmtId="46" fontId="6" fillId="2" borderId="89" xfId="0" applyNumberFormat="1" applyFont="1" applyFill="1" applyBorder="1" applyAlignment="1">
      <alignment horizontal="center" vertical="center" wrapText="1"/>
    </xf>
    <xf numFmtId="21" fontId="6" fillId="4" borderId="83" xfId="0" applyNumberFormat="1" applyFont="1" applyFill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96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6" fontId="6" fillId="2" borderId="48" xfId="0" applyNumberFormat="1" applyFont="1" applyFill="1" applyBorder="1" applyAlignment="1">
      <alignment horizontal="center" vertical="center" wrapText="1"/>
    </xf>
    <xf numFmtId="46" fontId="6" fillId="2" borderId="20" xfId="0" applyNumberFormat="1" applyFont="1" applyFill="1" applyBorder="1" applyAlignment="1">
      <alignment horizontal="center" vertical="center" wrapText="1"/>
    </xf>
    <xf numFmtId="21" fontId="6" fillId="2" borderId="20" xfId="0" applyNumberFormat="1" applyFont="1" applyFill="1" applyBorder="1" applyAlignment="1">
      <alignment horizontal="center" vertical="center" wrapText="1"/>
    </xf>
    <xf numFmtId="21" fontId="6" fillId="2" borderId="37" xfId="0" applyNumberFormat="1" applyFont="1" applyFill="1" applyBorder="1" applyAlignment="1">
      <alignment horizontal="center" vertical="center" wrapText="1"/>
    </xf>
    <xf numFmtId="46" fontId="6" fillId="2" borderId="37" xfId="0" applyNumberFormat="1" applyFont="1" applyFill="1" applyBorder="1" applyAlignment="1">
      <alignment horizontal="center" vertical="center" wrapText="1"/>
    </xf>
    <xf numFmtId="46" fontId="6" fillId="2" borderId="39" xfId="0" applyNumberFormat="1" applyFont="1" applyFill="1" applyBorder="1" applyAlignment="1">
      <alignment horizontal="center" vertical="center" wrapText="1"/>
    </xf>
    <xf numFmtId="46" fontId="6" fillId="2" borderId="75" xfId="0" applyNumberFormat="1" applyFont="1" applyFill="1" applyBorder="1" applyAlignment="1">
      <alignment horizontal="center" vertical="center" wrapText="1"/>
    </xf>
    <xf numFmtId="21" fontId="6" fillId="4" borderId="20" xfId="0" applyNumberFormat="1" applyFont="1" applyFill="1" applyBorder="1" applyAlignment="1">
      <alignment horizontal="center" vertical="center" wrapText="1"/>
    </xf>
    <xf numFmtId="46" fontId="6" fillId="2" borderId="57" xfId="0" applyNumberFormat="1" applyFont="1" applyFill="1" applyBorder="1" applyAlignment="1">
      <alignment horizontal="center" vertical="center" wrapText="1"/>
    </xf>
    <xf numFmtId="46" fontId="6" fillId="2" borderId="30" xfId="0" applyNumberFormat="1" applyFont="1" applyFill="1" applyBorder="1" applyAlignment="1">
      <alignment horizontal="center" vertical="center" wrapText="1"/>
    </xf>
    <xf numFmtId="21" fontId="6" fillId="4" borderId="69" xfId="0" applyNumberFormat="1" applyFont="1" applyFill="1" applyBorder="1" applyAlignment="1">
      <alignment horizontal="center" vertical="center" wrapText="1"/>
    </xf>
    <xf numFmtId="4" fontId="7" fillId="2" borderId="99" xfId="0" applyNumberFormat="1" applyFont="1" applyFill="1" applyBorder="1" applyAlignment="1">
      <alignment horizontal="center" vertical="center" wrapText="1"/>
    </xf>
    <xf numFmtId="4" fontId="7" fillId="2" borderId="62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10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21" fontId="6" fillId="4" borderId="100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01" xfId="0" applyNumberFormat="1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21" fontId="6" fillId="4" borderId="89" xfId="0" applyNumberFormat="1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4" fillId="0" borderId="103" xfId="0" applyFont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 wrapText="1"/>
    </xf>
    <xf numFmtId="4" fontId="7" fillId="2" borderId="106" xfId="0" applyNumberFormat="1" applyFont="1" applyFill="1" applyBorder="1" applyAlignment="1">
      <alignment horizontal="center" vertical="center" wrapText="1"/>
    </xf>
    <xf numFmtId="4" fontId="6" fillId="2" borderId="100" xfId="0" applyNumberFormat="1" applyFont="1" applyFill="1" applyBorder="1" applyAlignment="1">
      <alignment horizontal="center" vertical="center" wrapText="1"/>
    </xf>
    <xf numFmtId="4" fontId="6" fillId="2" borderId="107" xfId="0" applyNumberFormat="1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textRotation="90"/>
    </xf>
    <xf numFmtId="0" fontId="13" fillId="0" borderId="103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textRotation="90"/>
    </xf>
    <xf numFmtId="0" fontId="13" fillId="0" borderId="5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371475</xdr:colOff>
      <xdr:row>37</xdr:row>
      <xdr:rowOff>133350</xdr:rowOff>
    </xdr:to>
    <xdr:sp macro="" textlink="">
      <xdr:nvSpPr>
        <xdr:cNvPr id="1028" name="Rectangle 4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9"/>
  <sheetViews>
    <sheetView tabSelected="1" view="pageLayout" topLeftCell="A4" zoomScale="85" zoomScaleNormal="70" zoomScalePageLayoutView="85" workbookViewId="0">
      <selection activeCell="M7" sqref="M7:S7"/>
    </sheetView>
  </sheetViews>
  <sheetFormatPr defaultColWidth="14.42578125" defaultRowHeight="15.75" customHeight="1" x14ac:dyDescent="0.2"/>
  <cols>
    <col min="1" max="1" width="4.28515625" style="2" customWidth="1"/>
    <col min="2" max="2" width="6.42578125" style="2" customWidth="1"/>
    <col min="3" max="3" width="24.28515625" style="2" customWidth="1"/>
    <col min="4" max="4" width="14.42578125" style="2" customWidth="1"/>
    <col min="5" max="11" width="5.140625" style="2" customWidth="1"/>
    <col min="12" max="12" width="5.140625" style="2" hidden="1" customWidth="1"/>
    <col min="13" max="13" width="11.28515625" style="2" customWidth="1"/>
    <col min="14" max="14" width="12.7109375" style="2" customWidth="1"/>
    <col min="15" max="15" width="9.5703125" style="2" hidden="1" customWidth="1"/>
    <col min="16" max="16" width="10.28515625" style="2" customWidth="1"/>
    <col min="17" max="17" width="11.42578125" style="2" customWidth="1"/>
    <col min="18" max="18" width="10.28515625" style="2" customWidth="1"/>
    <col min="19" max="19" width="8.85546875" style="2" customWidth="1"/>
  </cols>
  <sheetData>
    <row r="1" spans="1:19" ht="64.5" customHeight="1" x14ac:dyDescent="0.2">
      <c r="A1" s="112" t="s">
        <v>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40" customFormat="1" ht="39.75" customHeight="1" x14ac:dyDescent="0.2">
      <c r="A2" s="114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3.25" customHeight="1" x14ac:dyDescent="0.2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96.75" customHeight="1" x14ac:dyDescent="0.2">
      <c r="A4" s="116" t="s">
        <v>22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5" thickBot="1" x14ac:dyDescent="0.25">
      <c r="A5" s="118"/>
      <c r="B5" s="117"/>
      <c r="C5" s="11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customHeight="1" thickBot="1" x14ac:dyDescent="0.25">
      <c r="A6" s="122" t="s">
        <v>1</v>
      </c>
      <c r="B6" s="240" t="s">
        <v>2</v>
      </c>
      <c r="C6" s="244" t="s">
        <v>3</v>
      </c>
      <c r="D6" s="242" t="s">
        <v>4</v>
      </c>
      <c r="E6" s="119" t="s">
        <v>5</v>
      </c>
      <c r="F6" s="254"/>
      <c r="G6" s="254"/>
      <c r="H6" s="254"/>
      <c r="I6" s="254"/>
      <c r="J6" s="254"/>
      <c r="K6" s="254"/>
      <c r="L6" s="254"/>
      <c r="M6" s="21"/>
      <c r="N6" s="121" t="s">
        <v>6</v>
      </c>
      <c r="O6" s="254"/>
      <c r="P6" s="254"/>
      <c r="Q6" s="254"/>
      <c r="R6" s="254"/>
      <c r="S6" s="255"/>
    </row>
    <row r="7" spans="1:19" ht="60.75" thickBot="1" x14ac:dyDescent="0.25">
      <c r="A7" s="256"/>
      <c r="B7" s="257"/>
      <c r="C7" s="258"/>
      <c r="D7" s="259"/>
      <c r="E7" s="22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3" t="s">
        <v>12</v>
      </c>
      <c r="K7" s="23" t="s">
        <v>13</v>
      </c>
      <c r="L7" s="29" t="s">
        <v>14</v>
      </c>
      <c r="M7" s="25" t="s">
        <v>15</v>
      </c>
      <c r="N7" s="22" t="s">
        <v>16</v>
      </c>
      <c r="O7" s="24" t="s">
        <v>17</v>
      </c>
      <c r="P7" s="25" t="s">
        <v>18</v>
      </c>
      <c r="Q7" s="25" t="s">
        <v>19</v>
      </c>
      <c r="R7" s="248" t="s">
        <v>6</v>
      </c>
      <c r="S7" s="25" t="s">
        <v>20</v>
      </c>
    </row>
    <row r="8" spans="1:19" ht="31.5" customHeight="1" x14ac:dyDescent="0.2">
      <c r="A8" s="36">
        <v>1</v>
      </c>
      <c r="B8" s="41" t="s">
        <v>41</v>
      </c>
      <c r="C8" s="42" t="s">
        <v>42</v>
      </c>
      <c r="D8" s="42" t="s">
        <v>45</v>
      </c>
      <c r="E8" s="7"/>
      <c r="F8" s="5"/>
      <c r="G8" s="5"/>
      <c r="H8" s="5"/>
      <c r="I8" s="5"/>
      <c r="J8" s="5"/>
      <c r="K8" s="5"/>
      <c r="L8" s="17"/>
      <c r="M8" s="72">
        <f t="shared" ref="M8:M16" si="0">SUM(E8:K8)</f>
        <v>0</v>
      </c>
      <c r="N8" s="181">
        <v>1.247685185185185E-2</v>
      </c>
      <c r="O8" s="15"/>
      <c r="P8" s="30">
        <f>N8*86400/15</f>
        <v>71.866666666666646</v>
      </c>
      <c r="Q8" s="72"/>
      <c r="R8" s="233">
        <f t="shared" ref="R8:R16" si="1">M8+P8+Q8</f>
        <v>71.866666666666646</v>
      </c>
      <c r="S8" s="36" t="s">
        <v>163</v>
      </c>
    </row>
    <row r="9" spans="1:19" ht="31.5" customHeight="1" x14ac:dyDescent="0.2">
      <c r="A9" s="37">
        <v>2</v>
      </c>
      <c r="B9" s="41" t="s">
        <v>35</v>
      </c>
      <c r="C9" s="48" t="s">
        <v>36</v>
      </c>
      <c r="D9" s="43" t="s">
        <v>47</v>
      </c>
      <c r="E9" s="16">
        <v>10</v>
      </c>
      <c r="F9" s="1"/>
      <c r="G9" s="1">
        <v>5</v>
      </c>
      <c r="H9" s="1"/>
      <c r="I9" s="1"/>
      <c r="J9" s="1"/>
      <c r="K9" s="1"/>
      <c r="L9" s="18"/>
      <c r="M9" s="20">
        <f t="shared" si="0"/>
        <v>15</v>
      </c>
      <c r="N9" s="92">
        <v>1.1782407407407406E-2</v>
      </c>
      <c r="O9" s="3"/>
      <c r="P9" s="30">
        <f t="shared" ref="P9:P16" si="2">N9*86400/15</f>
        <v>67.86666666666666</v>
      </c>
      <c r="Q9" s="20"/>
      <c r="R9" s="233">
        <f t="shared" si="1"/>
        <v>82.86666666666666</v>
      </c>
      <c r="S9" s="37" t="s">
        <v>164</v>
      </c>
    </row>
    <row r="10" spans="1:19" ht="31.5" customHeight="1" x14ac:dyDescent="0.2">
      <c r="A10" s="36">
        <v>3</v>
      </c>
      <c r="B10" s="41" t="s">
        <v>33</v>
      </c>
      <c r="C10" s="42" t="s">
        <v>34</v>
      </c>
      <c r="D10" s="42" t="s">
        <v>45</v>
      </c>
      <c r="E10" s="16"/>
      <c r="F10" s="1"/>
      <c r="G10" s="1"/>
      <c r="H10" s="1"/>
      <c r="I10" s="1"/>
      <c r="J10" s="1"/>
      <c r="K10" s="1"/>
      <c r="L10" s="18"/>
      <c r="M10" s="20">
        <f t="shared" si="0"/>
        <v>0</v>
      </c>
      <c r="N10" s="92">
        <v>1.4513888888888889E-2</v>
      </c>
      <c r="O10" s="3"/>
      <c r="P10" s="30">
        <f t="shared" si="2"/>
        <v>83.6</v>
      </c>
      <c r="Q10" s="20"/>
      <c r="R10" s="233">
        <f t="shared" si="1"/>
        <v>83.6</v>
      </c>
      <c r="S10" s="37" t="s">
        <v>165</v>
      </c>
    </row>
    <row r="11" spans="1:19" ht="31.5" customHeight="1" x14ac:dyDescent="0.2">
      <c r="A11" s="37">
        <v>4</v>
      </c>
      <c r="B11" s="44" t="s">
        <v>37</v>
      </c>
      <c r="C11" s="46" t="s">
        <v>38</v>
      </c>
      <c r="D11" s="46" t="s">
        <v>45</v>
      </c>
      <c r="E11" s="16"/>
      <c r="F11" s="1"/>
      <c r="G11" s="1"/>
      <c r="H11" s="1"/>
      <c r="I11" s="1"/>
      <c r="J11" s="1"/>
      <c r="K11" s="1"/>
      <c r="L11" s="18"/>
      <c r="M11" s="20">
        <f t="shared" si="0"/>
        <v>0</v>
      </c>
      <c r="N11" s="92">
        <v>1.4594907407407405E-2</v>
      </c>
      <c r="O11" s="3"/>
      <c r="P11" s="30">
        <f t="shared" si="2"/>
        <v>84.066666666666649</v>
      </c>
      <c r="Q11" s="20"/>
      <c r="R11" s="233">
        <f t="shared" si="1"/>
        <v>84.066666666666649</v>
      </c>
      <c r="S11" s="37">
        <v>4</v>
      </c>
    </row>
    <row r="12" spans="1:19" ht="31.5" customHeight="1" x14ac:dyDescent="0.2">
      <c r="A12" s="36">
        <v>5</v>
      </c>
      <c r="B12" s="44" t="s">
        <v>29</v>
      </c>
      <c r="C12" s="46" t="s">
        <v>30</v>
      </c>
      <c r="D12" s="42" t="s">
        <v>45</v>
      </c>
      <c r="E12" s="16"/>
      <c r="F12" s="48"/>
      <c r="G12" s="48">
        <v>5</v>
      </c>
      <c r="H12" s="48"/>
      <c r="I12" s="48"/>
      <c r="J12" s="48"/>
      <c r="K12" s="48"/>
      <c r="L12" s="49"/>
      <c r="M12" s="50">
        <f t="shared" si="0"/>
        <v>5</v>
      </c>
      <c r="N12" s="93">
        <v>1.6724537037037034E-2</v>
      </c>
      <c r="O12" s="51"/>
      <c r="P12" s="136">
        <f t="shared" si="2"/>
        <v>96.333333333333314</v>
      </c>
      <c r="Q12" s="50"/>
      <c r="R12" s="231">
        <f t="shared" si="1"/>
        <v>101.33333333333331</v>
      </c>
      <c r="S12" s="168">
        <v>5</v>
      </c>
    </row>
    <row r="13" spans="1:19" ht="31.5" customHeight="1" x14ac:dyDescent="0.2">
      <c r="A13" s="37">
        <v>6</v>
      </c>
      <c r="B13" s="44" t="s">
        <v>52</v>
      </c>
      <c r="C13" s="45" t="s">
        <v>49</v>
      </c>
      <c r="D13" s="46" t="s">
        <v>55</v>
      </c>
      <c r="E13" s="167"/>
      <c r="F13" s="45">
        <v>3</v>
      </c>
      <c r="G13" s="45"/>
      <c r="H13" s="45">
        <v>3</v>
      </c>
      <c r="I13" s="45">
        <v>8</v>
      </c>
      <c r="J13" s="45"/>
      <c r="K13" s="45"/>
      <c r="L13" s="178"/>
      <c r="M13" s="62">
        <f t="shared" si="0"/>
        <v>14</v>
      </c>
      <c r="N13" s="94">
        <v>1.5636574074074074E-2</v>
      </c>
      <c r="O13" s="82"/>
      <c r="P13" s="95">
        <f t="shared" si="2"/>
        <v>90.066666666666663</v>
      </c>
      <c r="Q13" s="62"/>
      <c r="R13" s="230">
        <f t="shared" si="1"/>
        <v>104.06666666666666</v>
      </c>
      <c r="S13" s="235">
        <v>6</v>
      </c>
    </row>
    <row r="14" spans="1:19" ht="31.5" customHeight="1" x14ac:dyDescent="0.2">
      <c r="A14" s="36">
        <v>7</v>
      </c>
      <c r="B14" s="44" t="s">
        <v>31</v>
      </c>
      <c r="C14" s="46" t="s">
        <v>32</v>
      </c>
      <c r="D14" s="42" t="s">
        <v>46</v>
      </c>
      <c r="E14" s="167"/>
      <c r="F14" s="45">
        <v>10</v>
      </c>
      <c r="G14" s="45"/>
      <c r="H14" s="45"/>
      <c r="I14" s="45">
        <v>3</v>
      </c>
      <c r="J14" s="45"/>
      <c r="K14" s="45"/>
      <c r="L14" s="178"/>
      <c r="M14" s="62">
        <f t="shared" si="0"/>
        <v>13</v>
      </c>
      <c r="N14" s="182">
        <v>2.2210648148148149E-2</v>
      </c>
      <c r="O14" s="82"/>
      <c r="P14" s="95">
        <f t="shared" si="2"/>
        <v>127.93333333333335</v>
      </c>
      <c r="Q14" s="62"/>
      <c r="R14" s="230">
        <f t="shared" si="1"/>
        <v>140.93333333333334</v>
      </c>
      <c r="S14" s="235">
        <v>7</v>
      </c>
    </row>
    <row r="15" spans="1:19" ht="31.5" customHeight="1" x14ac:dyDescent="0.2">
      <c r="A15" s="168">
        <v>8</v>
      </c>
      <c r="B15" s="54" t="s">
        <v>53</v>
      </c>
      <c r="C15" s="55" t="s">
        <v>50</v>
      </c>
      <c r="D15" s="55" t="s">
        <v>56</v>
      </c>
      <c r="E15" s="169">
        <v>20</v>
      </c>
      <c r="F15" s="170"/>
      <c r="G15" s="170">
        <v>5</v>
      </c>
      <c r="H15" s="170"/>
      <c r="I15" s="170"/>
      <c r="J15" s="170"/>
      <c r="K15" s="170"/>
      <c r="L15" s="179"/>
      <c r="M15" s="77">
        <f t="shared" si="0"/>
        <v>25</v>
      </c>
      <c r="N15" s="183">
        <v>3.3113425925925928E-2</v>
      </c>
      <c r="O15" s="171"/>
      <c r="P15" s="186">
        <f t="shared" si="2"/>
        <v>190.73333333333332</v>
      </c>
      <c r="Q15" s="77"/>
      <c r="R15" s="249">
        <f t="shared" si="1"/>
        <v>215.73333333333332</v>
      </c>
      <c r="S15" s="252">
        <v>8</v>
      </c>
    </row>
    <row r="16" spans="1:19" ht="31.5" customHeight="1" x14ac:dyDescent="0.2">
      <c r="A16" s="173">
        <v>9</v>
      </c>
      <c r="B16" s="46" t="s">
        <v>54</v>
      </c>
      <c r="C16" s="46" t="s">
        <v>51</v>
      </c>
      <c r="D16" s="46" t="s">
        <v>56</v>
      </c>
      <c r="E16" s="45">
        <v>40</v>
      </c>
      <c r="F16" s="45"/>
      <c r="G16" s="45"/>
      <c r="H16" s="45"/>
      <c r="I16" s="45"/>
      <c r="J16" s="45"/>
      <c r="K16" s="45"/>
      <c r="L16" s="178"/>
      <c r="M16" s="62">
        <f t="shared" si="0"/>
        <v>40</v>
      </c>
      <c r="N16" s="182">
        <v>9.2013888888888892E-3</v>
      </c>
      <c r="O16" s="82"/>
      <c r="P16" s="95">
        <f t="shared" si="2"/>
        <v>53</v>
      </c>
      <c r="Q16" s="62">
        <v>200</v>
      </c>
      <c r="R16" s="230">
        <f t="shared" si="1"/>
        <v>293</v>
      </c>
      <c r="S16" s="235">
        <v>9</v>
      </c>
    </row>
    <row r="17" spans="1:19" ht="31.5" customHeight="1" x14ac:dyDescent="0.2">
      <c r="A17" s="173">
        <v>10</v>
      </c>
      <c r="B17" s="53" t="s">
        <v>39</v>
      </c>
      <c r="C17" s="46" t="s">
        <v>40</v>
      </c>
      <c r="D17" s="46" t="s">
        <v>48</v>
      </c>
      <c r="E17" s="172">
        <v>30</v>
      </c>
      <c r="F17" s="45" t="s">
        <v>170</v>
      </c>
      <c r="G17" s="45" t="s">
        <v>170</v>
      </c>
      <c r="H17" s="45" t="s">
        <v>170</v>
      </c>
      <c r="I17" s="45" t="s">
        <v>170</v>
      </c>
      <c r="J17" s="45" t="s">
        <v>170</v>
      </c>
      <c r="K17" s="45" t="s">
        <v>170</v>
      </c>
      <c r="L17" s="178"/>
      <c r="M17" s="62">
        <v>30</v>
      </c>
      <c r="N17" s="184" t="s">
        <v>169</v>
      </c>
      <c r="O17" s="82"/>
      <c r="P17" s="95" t="s">
        <v>160</v>
      </c>
      <c r="Q17" s="62"/>
      <c r="R17" s="250" t="s">
        <v>160</v>
      </c>
      <c r="S17" s="235"/>
    </row>
    <row r="18" spans="1:19" ht="31.5" customHeight="1" thickBot="1" x14ac:dyDescent="0.25">
      <c r="A18" s="174">
        <v>11</v>
      </c>
      <c r="B18" s="175" t="s">
        <v>43</v>
      </c>
      <c r="C18" s="59" t="s">
        <v>44</v>
      </c>
      <c r="D18" s="59" t="s">
        <v>48</v>
      </c>
      <c r="E18" s="176">
        <v>30</v>
      </c>
      <c r="F18" s="153" t="s">
        <v>170</v>
      </c>
      <c r="G18" s="153" t="s">
        <v>170</v>
      </c>
      <c r="H18" s="153" t="s">
        <v>170</v>
      </c>
      <c r="I18" s="153" t="s">
        <v>170</v>
      </c>
      <c r="J18" s="153" t="s">
        <v>170</v>
      </c>
      <c r="K18" s="153" t="s">
        <v>170</v>
      </c>
      <c r="L18" s="180"/>
      <c r="M18" s="74">
        <v>30</v>
      </c>
      <c r="N18" s="185" t="s">
        <v>169</v>
      </c>
      <c r="O18" s="177"/>
      <c r="P18" s="187" t="s">
        <v>160</v>
      </c>
      <c r="Q18" s="74"/>
      <c r="R18" s="251" t="s">
        <v>160</v>
      </c>
      <c r="S18" s="253"/>
    </row>
    <row r="19" spans="1:19" ht="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3.5" customHeight="1" x14ac:dyDescent="0.2">
      <c r="A20" s="11"/>
    </row>
    <row r="21" spans="1:19" ht="23.25" customHeight="1" x14ac:dyDescent="0.2">
      <c r="A21" s="11"/>
    </row>
    <row r="22" spans="1:19" ht="12.75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2.7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2.75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2.7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2.75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2.7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2.7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2.7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2.7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2.75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2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2.7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12.7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2.7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19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19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19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1:19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1:19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1:19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1:19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1:19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1:19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19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1:19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1:19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1:19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1:19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1:19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1:19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1:19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1:19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1:19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1:19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1:19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1:19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1:19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1:19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1:19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1:19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1:19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1:19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1:19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1:19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1:19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1:19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1:19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1:19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1:19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1:19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1:19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1:19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1:19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1:19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1:19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1:19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1:19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1:19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1:19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1:19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1:19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1:19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1:19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1:19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1:19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19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19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19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19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1:19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1:19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1:19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1:19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1:19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1:19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1:19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1:19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1:19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1:19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1:19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1:19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1:19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1:19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1:19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1:19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1:19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1:19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1:19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1:19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1:19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1:19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1:19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1:19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1:19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1:19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1:19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1:19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1:19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1:19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1:19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1:19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1:19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1:19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1:19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1:19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1:19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1:19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1:19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1:19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1:19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1:19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1:19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1:19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1:19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1:19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1:19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1:19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1:19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1:19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1:19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1:19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1:19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1:19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1:19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1:19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1:19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1:19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1:19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1:19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1:19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1:19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1:19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1:19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1:19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1:19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1:19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1:19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1:19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1:19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1:19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1:19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1:19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1:19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1:19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1:19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1:19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1:19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1:19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1:19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1:19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1:19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1:19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1:19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1:19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1:19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1:19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1:19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1:19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1:19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1:19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1:19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1:19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1:19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1:19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1:19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1:19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1:19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1:19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1:19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1:19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1:19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1:19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1:19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1:19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1:19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1:19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1:19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1:19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1:19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1:19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1:19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1:19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1:19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1:19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1:19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1:19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1:19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1:19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1:19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1:19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1:19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1:19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1:19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1:19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1:19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1:19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1:19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1:19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1:19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1:19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1:19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1:19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1:19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1:19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1:19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1:19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1:19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1:19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1:19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1:19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1:19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1:19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1:19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1:19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1:19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1:19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</sheetData>
  <sortState ref="B8:Y18">
    <sortCondition ref="R8:R18"/>
  </sortState>
  <mergeCells count="10">
    <mergeCell ref="D6:D7"/>
    <mergeCell ref="A1:S1"/>
    <mergeCell ref="A2:S2"/>
    <mergeCell ref="A4:S4"/>
    <mergeCell ref="A5:C5"/>
    <mergeCell ref="E6:L6"/>
    <mergeCell ref="N6:S6"/>
    <mergeCell ref="A6:A7"/>
    <mergeCell ref="B6:B7"/>
    <mergeCell ref="C6:C7"/>
  </mergeCells>
  <pageMargins left="0.14278846153846153" right="0.11811023622047245" top="0.15748031496062992" bottom="0.74803149606299213" header="0.11811023622047245" footer="0.31496062992125984"/>
  <pageSetup paperSize="9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0"/>
  <sheetViews>
    <sheetView view="pageLayout" topLeftCell="A4" zoomScale="70" zoomScaleNormal="70" zoomScalePageLayoutView="70" workbookViewId="0">
      <selection activeCell="M7" sqref="M7:S7"/>
    </sheetView>
  </sheetViews>
  <sheetFormatPr defaultColWidth="14.42578125" defaultRowHeight="15.75" customHeight="1" x14ac:dyDescent="0.2"/>
  <cols>
    <col min="1" max="1" width="4.28515625" style="2" customWidth="1"/>
    <col min="2" max="2" width="7" style="2" customWidth="1"/>
    <col min="3" max="3" width="22.28515625" style="2" customWidth="1"/>
    <col min="4" max="4" width="14.42578125" style="2" customWidth="1"/>
    <col min="5" max="12" width="5.140625" style="2" customWidth="1"/>
    <col min="13" max="13" width="11.28515625" style="2" customWidth="1"/>
    <col min="14" max="14" width="12.7109375" style="2" customWidth="1"/>
    <col min="15" max="15" width="9.5703125" style="2" hidden="1" customWidth="1"/>
    <col min="16" max="16" width="10.28515625" style="2" customWidth="1"/>
    <col min="17" max="17" width="11.42578125" style="2" customWidth="1"/>
    <col min="18" max="18" width="10.28515625" style="2" customWidth="1"/>
    <col min="19" max="19" width="8.85546875" style="2" customWidth="1"/>
  </cols>
  <sheetData>
    <row r="1" spans="1:19" ht="64.5" customHeight="1" x14ac:dyDescent="0.2">
      <c r="A1" s="112" t="s">
        <v>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45.75" customHeight="1" x14ac:dyDescent="0.2">
      <c r="A2" s="114" t="s">
        <v>27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3.25" customHeight="1" x14ac:dyDescent="0.2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96.75" customHeight="1" x14ac:dyDescent="0.2">
      <c r="A4" s="116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5" thickBot="1" x14ac:dyDescent="0.25">
      <c r="A5" s="118"/>
      <c r="B5" s="117"/>
      <c r="C5" s="11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customHeight="1" thickBot="1" x14ac:dyDescent="0.25">
      <c r="A6" s="122" t="s">
        <v>1</v>
      </c>
      <c r="B6" s="124" t="s">
        <v>2</v>
      </c>
      <c r="C6" s="246" t="s">
        <v>3</v>
      </c>
      <c r="D6" s="244" t="s">
        <v>4</v>
      </c>
      <c r="E6" s="119" t="s">
        <v>5</v>
      </c>
      <c r="F6" s="254"/>
      <c r="G6" s="254"/>
      <c r="H6" s="254"/>
      <c r="I6" s="254"/>
      <c r="J6" s="254"/>
      <c r="K6" s="254"/>
      <c r="L6" s="254"/>
      <c r="M6" s="21"/>
      <c r="N6" s="121" t="s">
        <v>6</v>
      </c>
      <c r="O6" s="254"/>
      <c r="P6" s="254"/>
      <c r="Q6" s="254"/>
      <c r="R6" s="254"/>
      <c r="S6" s="255"/>
    </row>
    <row r="7" spans="1:19" ht="60.75" thickBot="1" x14ac:dyDescent="0.25">
      <c r="A7" s="256"/>
      <c r="B7" s="260"/>
      <c r="C7" s="261"/>
      <c r="D7" s="258"/>
      <c r="E7" s="33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3" t="s">
        <v>12</v>
      </c>
      <c r="K7" s="23" t="s">
        <v>13</v>
      </c>
      <c r="L7" s="24" t="s">
        <v>14</v>
      </c>
      <c r="M7" s="25" t="s">
        <v>15</v>
      </c>
      <c r="N7" s="22" t="s">
        <v>16</v>
      </c>
      <c r="O7" s="23" t="s">
        <v>17</v>
      </c>
      <c r="P7" s="24" t="s">
        <v>18</v>
      </c>
      <c r="Q7" s="25" t="s">
        <v>19</v>
      </c>
      <c r="R7" s="248" t="s">
        <v>6</v>
      </c>
      <c r="S7" s="25" t="s">
        <v>20</v>
      </c>
    </row>
    <row r="8" spans="1:19" ht="31.5" customHeight="1" x14ac:dyDescent="0.2">
      <c r="A8" s="36">
        <v>1</v>
      </c>
      <c r="B8" s="41" t="s">
        <v>59</v>
      </c>
      <c r="C8" s="61" t="s">
        <v>60</v>
      </c>
      <c r="D8" s="42" t="s">
        <v>45</v>
      </c>
      <c r="E8" s="7"/>
      <c r="F8" s="5"/>
      <c r="G8" s="5"/>
      <c r="H8" s="5"/>
      <c r="I8" s="5"/>
      <c r="J8" s="5"/>
      <c r="K8" s="5"/>
      <c r="L8" s="17"/>
      <c r="M8" s="19">
        <f t="shared" ref="M8:M16" si="0">SUM(E8:L8)</f>
        <v>0</v>
      </c>
      <c r="N8" s="65">
        <v>1.1643518518518518E-2</v>
      </c>
      <c r="O8" s="188"/>
      <c r="P8" s="194">
        <f>N8*86400/15</f>
        <v>67.066666666666663</v>
      </c>
      <c r="Q8" s="191"/>
      <c r="R8" s="34">
        <f t="shared" ref="R8:R15" si="1">M8+P8</f>
        <v>67.066666666666663</v>
      </c>
      <c r="S8" s="127" t="s">
        <v>163</v>
      </c>
    </row>
    <row r="9" spans="1:19" s="111" customFormat="1" ht="31.5" customHeight="1" x14ac:dyDescent="0.2">
      <c r="A9" s="106">
        <v>2</v>
      </c>
      <c r="B9" s="41" t="s">
        <v>76</v>
      </c>
      <c r="C9" s="107" t="s">
        <v>77</v>
      </c>
      <c r="D9" s="41" t="s">
        <v>45</v>
      </c>
      <c r="E9" s="86"/>
      <c r="F9" s="41"/>
      <c r="G9" s="41"/>
      <c r="H9" s="41"/>
      <c r="I9" s="41"/>
      <c r="J9" s="41"/>
      <c r="K9" s="41"/>
      <c r="L9" s="44"/>
      <c r="M9" s="108">
        <v>0</v>
      </c>
      <c r="N9" s="109">
        <v>1.3449074074074073E-2</v>
      </c>
      <c r="O9" s="189"/>
      <c r="P9" s="195">
        <f t="shared" ref="P9:P16" si="2">N9*86400/15</f>
        <v>77.466666666666669</v>
      </c>
      <c r="Q9" s="192"/>
      <c r="R9" s="110">
        <f t="shared" si="1"/>
        <v>77.466666666666669</v>
      </c>
      <c r="S9" s="164" t="s">
        <v>164</v>
      </c>
    </row>
    <row r="10" spans="1:19" ht="31.5" customHeight="1" x14ac:dyDescent="0.2">
      <c r="A10" s="36">
        <v>3</v>
      </c>
      <c r="B10" s="41" t="s">
        <v>67</v>
      </c>
      <c r="C10" s="4" t="s">
        <v>68</v>
      </c>
      <c r="D10" s="42" t="s">
        <v>48</v>
      </c>
      <c r="E10" s="16"/>
      <c r="F10" s="1"/>
      <c r="G10" s="1"/>
      <c r="H10" s="1"/>
      <c r="I10" s="1"/>
      <c r="J10" s="1"/>
      <c r="K10" s="1"/>
      <c r="L10" s="18"/>
      <c r="M10" s="20">
        <f t="shared" si="0"/>
        <v>0</v>
      </c>
      <c r="N10" s="28">
        <v>1.4293981481481482E-2</v>
      </c>
      <c r="O10" s="162"/>
      <c r="P10" s="196">
        <f t="shared" si="2"/>
        <v>82.333333333333329</v>
      </c>
      <c r="Q10" s="163"/>
      <c r="R10" s="35">
        <f t="shared" si="1"/>
        <v>82.333333333333329</v>
      </c>
      <c r="S10" s="128" t="s">
        <v>165</v>
      </c>
    </row>
    <row r="11" spans="1:19" ht="31.5" customHeight="1" x14ac:dyDescent="0.2">
      <c r="A11" s="37">
        <v>4</v>
      </c>
      <c r="B11" s="41" t="s">
        <v>61</v>
      </c>
      <c r="C11" s="61" t="s">
        <v>62</v>
      </c>
      <c r="D11" s="42" t="s">
        <v>55</v>
      </c>
      <c r="E11" s="16"/>
      <c r="F11" s="1">
        <v>3</v>
      </c>
      <c r="G11" s="1"/>
      <c r="H11" s="1"/>
      <c r="I11" s="1"/>
      <c r="J11" s="1"/>
      <c r="K11" s="1"/>
      <c r="L11" s="18"/>
      <c r="M11" s="20">
        <f t="shared" si="0"/>
        <v>3</v>
      </c>
      <c r="N11" s="28">
        <v>1.4618055555555556E-2</v>
      </c>
      <c r="O11" s="162"/>
      <c r="P11" s="196">
        <f t="shared" si="2"/>
        <v>84.2</v>
      </c>
      <c r="Q11" s="163"/>
      <c r="R11" s="35">
        <f t="shared" si="1"/>
        <v>87.2</v>
      </c>
      <c r="S11" s="128">
        <v>4</v>
      </c>
    </row>
    <row r="12" spans="1:19" ht="31.5" customHeight="1" x14ac:dyDescent="0.2">
      <c r="A12" s="36">
        <v>5</v>
      </c>
      <c r="B12" s="41" t="s">
        <v>69</v>
      </c>
      <c r="C12" s="4" t="s">
        <v>70</v>
      </c>
      <c r="D12" s="42" t="s">
        <v>47</v>
      </c>
      <c r="E12" s="16"/>
      <c r="F12" s="1"/>
      <c r="G12" s="1"/>
      <c r="H12" s="1"/>
      <c r="I12" s="1"/>
      <c r="J12" s="1"/>
      <c r="K12" s="1"/>
      <c r="L12" s="18"/>
      <c r="M12" s="20">
        <f t="shared" si="0"/>
        <v>0</v>
      </c>
      <c r="N12" s="27">
        <v>1.5497685185185186E-2</v>
      </c>
      <c r="O12" s="162"/>
      <c r="P12" s="196">
        <f t="shared" si="2"/>
        <v>89.266666666666666</v>
      </c>
      <c r="Q12" s="163"/>
      <c r="R12" s="35">
        <f t="shared" si="1"/>
        <v>89.266666666666666</v>
      </c>
      <c r="S12" s="128">
        <v>5</v>
      </c>
    </row>
    <row r="13" spans="1:19" ht="31.5" customHeight="1" x14ac:dyDescent="0.2">
      <c r="A13" s="37">
        <v>6</v>
      </c>
      <c r="B13" s="41" t="s">
        <v>57</v>
      </c>
      <c r="C13" s="61" t="s">
        <v>58</v>
      </c>
      <c r="D13" s="42" t="s">
        <v>45</v>
      </c>
      <c r="E13" s="16"/>
      <c r="F13" s="1">
        <v>3</v>
      </c>
      <c r="G13" s="1">
        <v>13</v>
      </c>
      <c r="H13" s="1">
        <v>3</v>
      </c>
      <c r="I13" s="1"/>
      <c r="J13" s="1"/>
      <c r="K13" s="1"/>
      <c r="L13" s="18"/>
      <c r="M13" s="20">
        <f t="shared" si="0"/>
        <v>19</v>
      </c>
      <c r="N13" s="28">
        <v>1.7592592592592594E-2</v>
      </c>
      <c r="O13" s="162"/>
      <c r="P13" s="196">
        <f t="shared" si="2"/>
        <v>101.33333333333333</v>
      </c>
      <c r="Q13" s="163"/>
      <c r="R13" s="35">
        <f t="shared" si="1"/>
        <v>120.33333333333333</v>
      </c>
      <c r="S13" s="128">
        <v>6</v>
      </c>
    </row>
    <row r="14" spans="1:19" ht="31.5" customHeight="1" x14ac:dyDescent="0.2">
      <c r="A14" s="36">
        <v>7</v>
      </c>
      <c r="B14" s="41" t="s">
        <v>63</v>
      </c>
      <c r="C14" s="61" t="s">
        <v>64</v>
      </c>
      <c r="D14" s="42" t="s">
        <v>45</v>
      </c>
      <c r="E14" s="16"/>
      <c r="F14" s="1">
        <v>3</v>
      </c>
      <c r="G14" s="1"/>
      <c r="H14" s="1">
        <v>3</v>
      </c>
      <c r="I14" s="1"/>
      <c r="J14" s="1"/>
      <c r="K14" s="1"/>
      <c r="L14" s="18"/>
      <c r="M14" s="20">
        <f t="shared" si="0"/>
        <v>6</v>
      </c>
      <c r="N14" s="28">
        <v>2.1724537037037039E-2</v>
      </c>
      <c r="O14" s="162"/>
      <c r="P14" s="197">
        <f t="shared" si="2"/>
        <v>125.13333333333335</v>
      </c>
      <c r="Q14" s="163"/>
      <c r="R14" s="35">
        <f t="shared" si="1"/>
        <v>131.13333333333335</v>
      </c>
      <c r="S14" s="128">
        <v>7</v>
      </c>
    </row>
    <row r="15" spans="1:19" ht="31.5" customHeight="1" x14ac:dyDescent="0.2">
      <c r="A15" s="37">
        <v>8</v>
      </c>
      <c r="B15" s="41" t="s">
        <v>65</v>
      </c>
      <c r="C15" s="4" t="s">
        <v>66</v>
      </c>
      <c r="D15" s="42" t="s">
        <v>71</v>
      </c>
      <c r="E15" s="16"/>
      <c r="F15" s="1">
        <v>5</v>
      </c>
      <c r="G15" s="1"/>
      <c r="H15" s="1"/>
      <c r="I15" s="1"/>
      <c r="J15" s="1">
        <v>5</v>
      </c>
      <c r="K15" s="1">
        <v>5</v>
      </c>
      <c r="L15" s="18"/>
      <c r="M15" s="20">
        <f t="shared" si="0"/>
        <v>15</v>
      </c>
      <c r="N15" s="27">
        <v>2.2824074074074076E-2</v>
      </c>
      <c r="O15" s="162"/>
      <c r="P15" s="198">
        <f t="shared" si="2"/>
        <v>131.46666666666667</v>
      </c>
      <c r="Q15" s="163"/>
      <c r="R15" s="35">
        <f t="shared" si="1"/>
        <v>146.46666666666667</v>
      </c>
      <c r="S15" s="128">
        <v>8</v>
      </c>
    </row>
    <row r="16" spans="1:19" ht="31.5" customHeight="1" x14ac:dyDescent="0.2">
      <c r="A16" s="36">
        <v>9</v>
      </c>
      <c r="B16" s="1" t="s">
        <v>157</v>
      </c>
      <c r="C16" s="4" t="s">
        <v>158</v>
      </c>
      <c r="D16" s="1" t="s">
        <v>159</v>
      </c>
      <c r="E16" s="16"/>
      <c r="F16" s="1">
        <v>5</v>
      </c>
      <c r="G16" s="1">
        <v>6</v>
      </c>
      <c r="H16" s="1"/>
      <c r="I16" s="1"/>
      <c r="J16" s="1"/>
      <c r="K16" s="1"/>
      <c r="L16" s="18"/>
      <c r="M16" s="20">
        <f t="shared" si="0"/>
        <v>11</v>
      </c>
      <c r="N16" s="28">
        <v>1.3842592592592594E-2</v>
      </c>
      <c r="O16" s="162"/>
      <c r="P16" s="196">
        <f t="shared" si="2"/>
        <v>79.733333333333334</v>
      </c>
      <c r="Q16" s="163">
        <v>200</v>
      </c>
      <c r="R16" s="35">
        <f>M16+P16+Q16</f>
        <v>290.73333333333335</v>
      </c>
      <c r="S16" s="128">
        <v>9</v>
      </c>
    </row>
    <row r="17" spans="1:19" ht="31.5" customHeight="1" x14ac:dyDescent="0.2">
      <c r="A17" s="36">
        <v>10</v>
      </c>
      <c r="B17" s="41" t="s">
        <v>74</v>
      </c>
      <c r="C17" s="4" t="s">
        <v>75</v>
      </c>
      <c r="D17" s="42" t="s">
        <v>56</v>
      </c>
      <c r="E17" s="16">
        <v>8</v>
      </c>
      <c r="F17" s="1"/>
      <c r="G17" s="1" t="s">
        <v>170</v>
      </c>
      <c r="H17" s="1" t="s">
        <v>170</v>
      </c>
      <c r="I17" s="1" t="s">
        <v>170</v>
      </c>
      <c r="J17" s="1" t="s">
        <v>170</v>
      </c>
      <c r="K17" s="1" t="s">
        <v>170</v>
      </c>
      <c r="L17" s="1" t="s">
        <v>170</v>
      </c>
      <c r="M17" s="18">
        <v>8</v>
      </c>
      <c r="N17" s="105" t="s">
        <v>169</v>
      </c>
      <c r="O17" s="162"/>
      <c r="P17" s="199" t="s">
        <v>160</v>
      </c>
      <c r="Q17" s="163"/>
      <c r="R17" s="64" t="s">
        <v>160</v>
      </c>
      <c r="S17" s="128"/>
    </row>
    <row r="18" spans="1:19" ht="31.5" customHeight="1" x14ac:dyDescent="0.2">
      <c r="A18" s="36">
        <v>11</v>
      </c>
      <c r="B18" s="66" t="s">
        <v>78</v>
      </c>
      <c r="C18" s="10" t="s">
        <v>79</v>
      </c>
      <c r="D18" s="67" t="s">
        <v>80</v>
      </c>
      <c r="E18" s="16"/>
      <c r="F18" s="1"/>
      <c r="G18" s="1" t="s">
        <v>170</v>
      </c>
      <c r="H18" s="1" t="s">
        <v>170</v>
      </c>
      <c r="I18" s="1" t="s">
        <v>170</v>
      </c>
      <c r="J18" s="1" t="s">
        <v>170</v>
      </c>
      <c r="K18" s="1" t="s">
        <v>170</v>
      </c>
      <c r="L18" s="18" t="s">
        <v>170</v>
      </c>
      <c r="M18" s="20">
        <v>0</v>
      </c>
      <c r="N18" s="105" t="s">
        <v>169</v>
      </c>
      <c r="O18" s="162"/>
      <c r="P18" s="199" t="s">
        <v>160</v>
      </c>
      <c r="Q18" s="163"/>
      <c r="R18" s="64" t="s">
        <v>160</v>
      </c>
      <c r="S18" s="14"/>
    </row>
    <row r="19" spans="1:19" ht="31.5" customHeight="1" thickBot="1" x14ac:dyDescent="0.25">
      <c r="A19" s="151">
        <v>12</v>
      </c>
      <c r="B19" s="165" t="s">
        <v>72</v>
      </c>
      <c r="C19" s="166" t="s">
        <v>73</v>
      </c>
      <c r="D19" s="154" t="s">
        <v>45</v>
      </c>
      <c r="E19" s="155"/>
      <c r="F19" s="156"/>
      <c r="G19" s="156"/>
      <c r="H19" s="156"/>
      <c r="I19" s="156"/>
      <c r="J19" s="156"/>
      <c r="K19" s="156"/>
      <c r="L19" s="157"/>
      <c r="M19" s="158"/>
      <c r="N19" s="160"/>
      <c r="O19" s="190"/>
      <c r="P19" s="200"/>
      <c r="Q19" s="193"/>
      <c r="R19" s="75" t="s">
        <v>167</v>
      </c>
      <c r="S19" s="161"/>
    </row>
    <row r="20" spans="1:19" ht="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3.5" customHeight="1" x14ac:dyDescent="0.2">
      <c r="A21" s="11"/>
    </row>
    <row r="22" spans="1:19" ht="23.25" customHeight="1" x14ac:dyDescent="0.2">
      <c r="A22" s="11"/>
    </row>
    <row r="23" spans="1:19" ht="12.7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2.75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2.7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2.75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2.7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2.7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2.7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2.7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2.75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2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2.7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12.7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2.7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19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19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19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1:19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1:19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1:19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1:19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1:19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1:19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19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1:19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1:19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1:19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1:19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1:19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1:19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1:19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1:19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1:19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1:19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1:19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1:19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1:19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1:19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1:19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1:19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1:19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1:19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1:19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1:19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1:19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1:19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1:19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1:19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1:19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1:19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1:19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1:19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1:19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1:19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1:19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1:19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1:19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1:19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1:19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1:19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1:19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1:19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1:19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1:19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1:19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19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19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19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19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1:19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1:19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1:19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1:19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1:19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1:19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1:19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1:19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1:19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1:19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1:19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1:19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1:19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1:19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1:19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1:19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1:19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1:19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1:19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1:19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1:19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1:19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1:19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1:19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1:19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1:19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1:19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1:19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1:19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1:19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1:19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1:19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1:19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1:19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1:19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1:19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1:19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1:19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1:19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1:19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1:19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1:19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1:19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1:19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1:19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1:19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1:19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1:19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1:19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1:19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1:19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1:19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1:19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1:19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1:19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1:19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1:19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1:19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1:19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1:19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1:19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1:19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1:19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1:19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1:19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1:19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1:19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1:19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1:19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1:19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1:19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1:19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1:19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1:19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1:19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1:19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1:19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1:19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1:19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1:19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1:19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1:19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1:19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1:19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1:19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1:19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1:19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1:19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1:19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1:19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1:19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1:19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1:19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1:19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1:19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1:19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1:19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1:19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1:19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1:19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1:19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1:19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1:19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1:19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1:19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1:19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1:19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1:19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1:19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1:19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1:19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1:19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1:19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1:19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1:19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1:19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1:19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1:19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1:19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1:19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1:19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1:19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1:19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1:19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1:19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1:19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1:19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1:19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1:19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1:19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1:19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1:19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1:19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1:19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1:19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1:19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1:19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1:19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1:19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1:19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1:19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1:19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1:19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1:19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1:19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1:19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1:19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1:19" ht="12.75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</sheetData>
  <sortState ref="B8:Y19">
    <sortCondition ref="R8:R19"/>
  </sortState>
  <mergeCells count="10">
    <mergeCell ref="E6:L6"/>
    <mergeCell ref="N6:S6"/>
    <mergeCell ref="A1:S1"/>
    <mergeCell ref="A2:S2"/>
    <mergeCell ref="A4:S4"/>
    <mergeCell ref="A5:C5"/>
    <mergeCell ref="A6:A7"/>
    <mergeCell ref="B6:B7"/>
    <mergeCell ref="C6:C7"/>
    <mergeCell ref="D6:D7"/>
  </mergeCells>
  <pageMargins left="0.14278846153846153" right="0.11811023622047245" top="0.15748031496062992" bottom="0.74803149606299213" header="0.11811023622047245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4"/>
  <sheetViews>
    <sheetView view="pageLayout" zoomScale="70" zoomScaleNormal="70" zoomScalePageLayoutView="70" workbookViewId="0">
      <selection activeCell="N7" sqref="N7:S7"/>
    </sheetView>
  </sheetViews>
  <sheetFormatPr defaultColWidth="14.42578125" defaultRowHeight="15.75" customHeight="1" x14ac:dyDescent="0.2"/>
  <cols>
    <col min="1" max="1" width="4.28515625" style="2" customWidth="1"/>
    <col min="2" max="2" width="7" style="2" customWidth="1"/>
    <col min="3" max="3" width="22.28515625" style="2" customWidth="1"/>
    <col min="4" max="4" width="14.42578125" style="2" customWidth="1"/>
    <col min="5" max="9" width="5.140625" style="2" customWidth="1"/>
    <col min="10" max="12" width="5.140625" style="2" hidden="1" customWidth="1"/>
    <col min="13" max="13" width="12.85546875" style="2" customWidth="1"/>
    <col min="14" max="14" width="12.7109375" style="2" customWidth="1"/>
    <col min="15" max="15" width="9.5703125" style="2" hidden="1" customWidth="1"/>
    <col min="16" max="16" width="10.28515625" style="2" customWidth="1"/>
    <col min="17" max="17" width="11.42578125" style="2" customWidth="1"/>
    <col min="18" max="18" width="10.28515625" style="2" customWidth="1"/>
    <col min="19" max="19" width="8.85546875" style="2" customWidth="1"/>
  </cols>
  <sheetData>
    <row r="1" spans="1:19" ht="64.5" customHeight="1" x14ac:dyDescent="0.2">
      <c r="A1" s="112" t="s">
        <v>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40" customFormat="1" ht="33.75" customHeight="1" x14ac:dyDescent="0.2">
      <c r="A2" s="114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3.25" customHeight="1" x14ac:dyDescent="0.2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96.75" customHeight="1" x14ac:dyDescent="0.2">
      <c r="A4" s="116" t="s">
        <v>25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5" thickBot="1" x14ac:dyDescent="0.25">
      <c r="A5" s="118"/>
      <c r="B5" s="117"/>
      <c r="C5" s="11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customHeight="1" thickBot="1" x14ac:dyDescent="0.25">
      <c r="A6" s="122" t="s">
        <v>1</v>
      </c>
      <c r="B6" s="240" t="s">
        <v>2</v>
      </c>
      <c r="C6" s="244" t="s">
        <v>3</v>
      </c>
      <c r="D6" s="242" t="s">
        <v>4</v>
      </c>
      <c r="E6" s="119" t="s">
        <v>5</v>
      </c>
      <c r="F6" s="120"/>
      <c r="G6" s="120"/>
      <c r="H6" s="120"/>
      <c r="I6" s="120"/>
      <c r="J6" s="120"/>
      <c r="K6" s="120"/>
      <c r="L6" s="120"/>
      <c r="M6" s="21"/>
      <c r="N6" s="121" t="s">
        <v>6</v>
      </c>
      <c r="O6" s="120"/>
      <c r="P6" s="120"/>
      <c r="Q6" s="120"/>
      <c r="R6" s="120"/>
      <c r="S6" s="126"/>
    </row>
    <row r="7" spans="1:19" ht="60.75" thickBot="1" x14ac:dyDescent="0.25">
      <c r="A7" s="123"/>
      <c r="B7" s="241"/>
      <c r="C7" s="245"/>
      <c r="D7" s="243"/>
      <c r="E7" s="22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3" t="s">
        <v>12</v>
      </c>
      <c r="K7" s="23" t="s">
        <v>13</v>
      </c>
      <c r="L7" s="24" t="s">
        <v>14</v>
      </c>
      <c r="M7" s="25" t="s">
        <v>15</v>
      </c>
      <c r="N7" s="25" t="s">
        <v>16</v>
      </c>
      <c r="O7" s="33" t="s">
        <v>17</v>
      </c>
      <c r="P7" s="24" t="s">
        <v>18</v>
      </c>
      <c r="Q7" s="25" t="s">
        <v>19</v>
      </c>
      <c r="R7" s="25" t="s">
        <v>6</v>
      </c>
      <c r="S7" s="239" t="s">
        <v>20</v>
      </c>
    </row>
    <row r="8" spans="1:19" ht="31.5" customHeight="1" x14ac:dyDescent="0.2">
      <c r="A8" s="36">
        <v>1</v>
      </c>
      <c r="B8" s="41" t="s">
        <v>90</v>
      </c>
      <c r="C8" s="42" t="s">
        <v>91</v>
      </c>
      <c r="D8" s="55" t="s">
        <v>45</v>
      </c>
      <c r="E8" s="7"/>
      <c r="F8" s="5"/>
      <c r="G8" s="5"/>
      <c r="H8" s="5">
        <v>5</v>
      </c>
      <c r="I8" s="5"/>
      <c r="J8" s="5"/>
      <c r="K8" s="5"/>
      <c r="L8" s="17"/>
      <c r="M8" s="20">
        <f>SUM(E8:I8)</f>
        <v>5</v>
      </c>
      <c r="N8" s="65">
        <v>1.0300925925925927E-2</v>
      </c>
      <c r="O8" s="188"/>
      <c r="P8" s="194">
        <f>N8*86400/15</f>
        <v>59.333333333333343</v>
      </c>
      <c r="Q8" s="19"/>
      <c r="R8" s="233">
        <f>M8+P8</f>
        <v>64.333333333333343</v>
      </c>
      <c r="S8" s="70" t="s">
        <v>163</v>
      </c>
    </row>
    <row r="9" spans="1:19" ht="31.5" customHeight="1" x14ac:dyDescent="0.2">
      <c r="A9" s="37">
        <v>2</v>
      </c>
      <c r="B9" s="41" t="s">
        <v>83</v>
      </c>
      <c r="C9" s="52" t="s">
        <v>84</v>
      </c>
      <c r="D9" s="55" t="s">
        <v>89</v>
      </c>
      <c r="E9" s="16"/>
      <c r="F9" s="1"/>
      <c r="G9" s="1"/>
      <c r="H9" s="1"/>
      <c r="I9" s="1">
        <v>5</v>
      </c>
      <c r="J9" s="1"/>
      <c r="K9" s="1"/>
      <c r="L9" s="18"/>
      <c r="M9" s="20">
        <f>SUM(E9:I9)</f>
        <v>5</v>
      </c>
      <c r="N9" s="27">
        <v>1.0694444444444444E-2</v>
      </c>
      <c r="O9" s="162"/>
      <c r="P9" s="196">
        <f t="shared" ref="P9:P12" si="0">N9*86400/15</f>
        <v>61.6</v>
      </c>
      <c r="Q9" s="20"/>
      <c r="R9" s="233">
        <f>M9+P9</f>
        <v>66.599999999999994</v>
      </c>
      <c r="S9" s="37" t="s">
        <v>164</v>
      </c>
    </row>
    <row r="10" spans="1:19" ht="31.5" customHeight="1" x14ac:dyDescent="0.2">
      <c r="A10" s="36">
        <v>3</v>
      </c>
      <c r="B10" s="53" t="s">
        <v>85</v>
      </c>
      <c r="C10" s="48" t="s">
        <v>86</v>
      </c>
      <c r="D10" s="42" t="s">
        <v>71</v>
      </c>
      <c r="E10" s="16"/>
      <c r="F10" s="1">
        <v>5</v>
      </c>
      <c r="G10" s="1"/>
      <c r="H10" s="1">
        <v>3</v>
      </c>
      <c r="I10" s="1">
        <v>10</v>
      </c>
      <c r="J10" s="1"/>
      <c r="K10" s="1"/>
      <c r="L10" s="18"/>
      <c r="M10" s="20">
        <f>SUM(E10:I10)</f>
        <v>18</v>
      </c>
      <c r="N10" s="27">
        <v>1.1712962962962965E-2</v>
      </c>
      <c r="O10" s="162"/>
      <c r="P10" s="196">
        <f t="shared" si="0"/>
        <v>67.466666666666683</v>
      </c>
      <c r="Q10" s="20"/>
      <c r="R10" s="233">
        <f>M10+P10</f>
        <v>85.466666666666683</v>
      </c>
      <c r="S10" s="37" t="s">
        <v>165</v>
      </c>
    </row>
    <row r="11" spans="1:19" ht="31.5" customHeight="1" x14ac:dyDescent="0.2">
      <c r="A11" s="37">
        <v>4</v>
      </c>
      <c r="B11" s="54" t="s">
        <v>87</v>
      </c>
      <c r="C11" s="68" t="s">
        <v>88</v>
      </c>
      <c r="D11" s="55" t="s">
        <v>89</v>
      </c>
      <c r="E11" s="16"/>
      <c r="F11" s="1">
        <v>10</v>
      </c>
      <c r="G11" s="1">
        <v>10</v>
      </c>
      <c r="H11" s="1"/>
      <c r="I11" s="1">
        <v>5</v>
      </c>
      <c r="J11" s="1"/>
      <c r="K11" s="1"/>
      <c r="L11" s="18"/>
      <c r="M11" s="20">
        <f>SUM(E11:I11)</f>
        <v>25</v>
      </c>
      <c r="N11" s="27">
        <v>1.3807870370370371E-2</v>
      </c>
      <c r="O11" s="162"/>
      <c r="P11" s="196">
        <f t="shared" si="0"/>
        <v>79.533333333333331</v>
      </c>
      <c r="Q11" s="20"/>
      <c r="R11" s="233">
        <f>M11+P11</f>
        <v>104.53333333333333</v>
      </c>
      <c r="S11" s="37">
        <v>4</v>
      </c>
    </row>
    <row r="12" spans="1:19" ht="31.5" customHeight="1" x14ac:dyDescent="0.2">
      <c r="A12" s="36">
        <v>5</v>
      </c>
      <c r="B12" s="41" t="s">
        <v>92</v>
      </c>
      <c r="C12" s="1" t="s">
        <v>93</v>
      </c>
      <c r="D12" s="42" t="s">
        <v>80</v>
      </c>
      <c r="E12" s="16">
        <v>3</v>
      </c>
      <c r="F12" s="1">
        <v>5</v>
      </c>
      <c r="G12" s="1">
        <v>5</v>
      </c>
      <c r="H12" s="1">
        <v>10</v>
      </c>
      <c r="I12" s="1"/>
      <c r="J12" s="1"/>
      <c r="K12" s="1"/>
      <c r="L12" s="18"/>
      <c r="M12" s="20">
        <f>SUM(E12:I12)</f>
        <v>23</v>
      </c>
      <c r="N12" s="28">
        <v>1.622685185185185E-2</v>
      </c>
      <c r="O12" s="162"/>
      <c r="P12" s="196">
        <f t="shared" si="0"/>
        <v>93.466666666666654</v>
      </c>
      <c r="Q12" s="20"/>
      <c r="R12" s="233">
        <f>M12+P12</f>
        <v>116.46666666666665</v>
      </c>
      <c r="S12" s="37">
        <v>5</v>
      </c>
    </row>
    <row r="13" spans="1:19" ht="31.5" customHeight="1" thickBot="1" x14ac:dyDescent="0.25">
      <c r="A13" s="151">
        <v>6</v>
      </c>
      <c r="B13" s="152" t="s">
        <v>81</v>
      </c>
      <c r="C13" s="153" t="s">
        <v>82</v>
      </c>
      <c r="D13" s="154" t="s">
        <v>89</v>
      </c>
      <c r="E13" s="155">
        <v>3</v>
      </c>
      <c r="F13" s="156"/>
      <c r="G13" s="156"/>
      <c r="H13" s="156"/>
      <c r="I13" s="156"/>
      <c r="J13" s="156"/>
      <c r="K13" s="156"/>
      <c r="L13" s="157"/>
      <c r="M13" s="158">
        <v>3</v>
      </c>
      <c r="N13" s="159" t="s">
        <v>169</v>
      </c>
      <c r="O13" s="201" t="s">
        <v>162</v>
      </c>
      <c r="P13" s="202" t="s">
        <v>160</v>
      </c>
      <c r="Q13" s="158"/>
      <c r="R13" s="237" t="s">
        <v>160</v>
      </c>
      <c r="S13" s="151"/>
    </row>
    <row r="14" spans="1:19" ht="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13.5" customHeight="1" x14ac:dyDescent="0.2">
      <c r="A15" s="11"/>
    </row>
    <row r="16" spans="1:19" ht="23.25" customHeight="1" x14ac:dyDescent="0.2">
      <c r="A16" s="11"/>
    </row>
    <row r="17" spans="1:19" ht="12.75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2.75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2.75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2.75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2.75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2.7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2.75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2.7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2.75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2.7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2.7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2.7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2.7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2.75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2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2.7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12.7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2.7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19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19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19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1:19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1:19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1:19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1:19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1:19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1:19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19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1:19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1:19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1:19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1:19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1:19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1:19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1:19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1:19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1:19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1:19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1:19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1:19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1:19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1:19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1:19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1:19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1:19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1:19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1:19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1:19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1:19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1:19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1:19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1:19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1:19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1:19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1:19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1:19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1:19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1:19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1:19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1:19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1:19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1:19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1:19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1:19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1:19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1:19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1:19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1:19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1:19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19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19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19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19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1:19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1:19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1:19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1:19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1:19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1:19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1:19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1:19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1:19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1:19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1:19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1:19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1:19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1:19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1:19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1:19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1:19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1:19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1:19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1:19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1:19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1:19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1:19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1:19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1:19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1:19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1:19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1:19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1:19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1:19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1:19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1:19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1:19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1:19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1:19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1:19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1:19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1:19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1:19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1:19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1:19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1:19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1:19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1:19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1:19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1:19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1:19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1:19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1:19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1:19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1:19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1:19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1:19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1:19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1:19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1:19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1:19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1:19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1:19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1:19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1:19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1:19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1:19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1:19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1:19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1:19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1:19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1:19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1:19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1:19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1:19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1:19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1:19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1:19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1:19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1:19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1:19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1:19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1:19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1:19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1:19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1:19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1:19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1:19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1:19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1:19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1:19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1:19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1:19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1:19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1:19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1:19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1:19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1:19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1:19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1:19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1:19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1:19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1:19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1:19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1:19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1:19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1:19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1:19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1:19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1:19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1:19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1:19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1:19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1:19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1:19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1:19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1:19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1:19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1:19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1:19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1:19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1:19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1:19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1:19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1:19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1:19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1:19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1:19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1:19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1:19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1:19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1:19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1:19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1:19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1:19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1:19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1:19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1:19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1:19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1:19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1:19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1:19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1:19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1:19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1:19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1:19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</sheetData>
  <sortState ref="B8:U13">
    <sortCondition ref="R8:R13"/>
  </sortState>
  <mergeCells count="10">
    <mergeCell ref="E6:L6"/>
    <mergeCell ref="N6:S6"/>
    <mergeCell ref="A1:S1"/>
    <mergeCell ref="A2:S2"/>
    <mergeCell ref="A4:S4"/>
    <mergeCell ref="A5:C5"/>
    <mergeCell ref="A6:A7"/>
    <mergeCell ref="B6:B7"/>
    <mergeCell ref="C6:C7"/>
    <mergeCell ref="D6:D7"/>
  </mergeCells>
  <pageMargins left="0.15748031496062992" right="0.11811023622047245" top="0.15748031496062992" bottom="0.15748031496062992" header="0.11811023622047245" footer="0.11811023622047245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9"/>
  <sheetViews>
    <sheetView showWhiteSpace="0" view="pageLayout" zoomScale="70" zoomScaleNormal="70" zoomScalePageLayoutView="70" workbookViewId="0">
      <selection activeCell="P14" sqref="P14"/>
    </sheetView>
  </sheetViews>
  <sheetFormatPr defaultColWidth="14.42578125" defaultRowHeight="15.75" customHeight="1" x14ac:dyDescent="0.2"/>
  <cols>
    <col min="1" max="1" width="4.28515625" style="39" customWidth="1"/>
    <col min="2" max="2" width="7" style="39" customWidth="1"/>
    <col min="3" max="3" width="24" style="39" customWidth="1"/>
    <col min="4" max="4" width="14.42578125" style="39" customWidth="1"/>
    <col min="5" max="6" width="5.140625" style="39" customWidth="1"/>
    <col min="7" max="7" width="6.140625" style="39" customWidth="1"/>
    <col min="8" max="9" width="5.140625" style="39" customWidth="1"/>
    <col min="10" max="12" width="5.140625" style="39" hidden="1" customWidth="1"/>
    <col min="13" max="13" width="11.28515625" style="39" customWidth="1"/>
    <col min="14" max="14" width="12.7109375" style="39" customWidth="1"/>
    <col min="15" max="15" width="9.5703125" style="39" hidden="1" customWidth="1"/>
    <col min="16" max="16" width="10.28515625" style="39" customWidth="1"/>
    <col min="17" max="17" width="11.42578125" style="39" customWidth="1"/>
    <col min="18" max="18" width="10.28515625" style="39" customWidth="1"/>
    <col min="19" max="19" width="8.85546875" style="39" customWidth="1"/>
  </cols>
  <sheetData>
    <row r="1" spans="1:19" ht="64.5" customHeight="1" x14ac:dyDescent="0.2">
      <c r="A1" s="138" t="s">
        <v>21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19" s="40" customFormat="1" ht="33.75" customHeight="1" x14ac:dyDescent="0.2">
      <c r="A2" s="141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42"/>
    </row>
    <row r="3" spans="1:19" ht="23.25" customHeight="1" x14ac:dyDescent="0.2">
      <c r="A3" s="14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4"/>
    </row>
    <row r="4" spans="1:19" ht="96.75" customHeight="1" x14ac:dyDescent="0.2">
      <c r="A4" s="145" t="s">
        <v>26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</row>
    <row r="5" spans="1:19" ht="15" thickBot="1" x14ac:dyDescent="0.25">
      <c r="A5" s="148" t="s">
        <v>0</v>
      </c>
      <c r="B5" s="146"/>
      <c r="C5" s="146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50"/>
    </row>
    <row r="6" spans="1:19" ht="15" customHeight="1" thickBot="1" x14ac:dyDescent="0.25">
      <c r="A6" s="122" t="s">
        <v>1</v>
      </c>
      <c r="B6" s="124" t="s">
        <v>2</v>
      </c>
      <c r="C6" s="246" t="s">
        <v>3</v>
      </c>
      <c r="D6" s="244" t="s">
        <v>4</v>
      </c>
      <c r="E6" s="121" t="s">
        <v>5</v>
      </c>
      <c r="F6" s="120"/>
      <c r="G6" s="120"/>
      <c r="H6" s="120"/>
      <c r="I6" s="120"/>
      <c r="J6" s="120"/>
      <c r="K6" s="120"/>
      <c r="L6" s="126"/>
      <c r="M6" s="21"/>
      <c r="N6" s="121" t="s">
        <v>6</v>
      </c>
      <c r="O6" s="120"/>
      <c r="P6" s="120"/>
      <c r="Q6" s="120"/>
      <c r="R6" s="120"/>
      <c r="S6" s="126"/>
    </row>
    <row r="7" spans="1:19" ht="60.75" thickBot="1" x14ac:dyDescent="0.25">
      <c r="A7" s="123"/>
      <c r="B7" s="125"/>
      <c r="C7" s="247"/>
      <c r="D7" s="245"/>
      <c r="E7" s="22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3" t="s">
        <v>12</v>
      </c>
      <c r="K7" s="23" t="s">
        <v>13</v>
      </c>
      <c r="L7" s="26" t="s">
        <v>14</v>
      </c>
      <c r="M7" s="25" t="s">
        <v>15</v>
      </c>
      <c r="N7" s="22" t="s">
        <v>16</v>
      </c>
      <c r="O7" s="24" t="s">
        <v>17</v>
      </c>
      <c r="P7" s="25" t="s">
        <v>18</v>
      </c>
      <c r="Q7" s="25" t="s">
        <v>19</v>
      </c>
      <c r="R7" s="248" t="s">
        <v>6</v>
      </c>
      <c r="S7" s="25" t="s">
        <v>20</v>
      </c>
    </row>
    <row r="8" spans="1:19" ht="31.5" customHeight="1" x14ac:dyDescent="0.2">
      <c r="A8" s="70">
        <v>1</v>
      </c>
      <c r="B8" s="83" t="s">
        <v>153</v>
      </c>
      <c r="C8" s="69" t="s">
        <v>154</v>
      </c>
      <c r="D8" s="56" t="s">
        <v>45</v>
      </c>
      <c r="E8" s="96"/>
      <c r="F8" s="57"/>
      <c r="G8" s="57"/>
      <c r="H8" s="57"/>
      <c r="I8" s="57"/>
      <c r="J8" s="57"/>
      <c r="K8" s="57"/>
      <c r="L8" s="58"/>
      <c r="M8" s="203">
        <f t="shared" ref="M8:M34" si="0">SUM(E8:I8)</f>
        <v>0</v>
      </c>
      <c r="N8" s="216">
        <v>6.0648148148148145E-3</v>
      </c>
      <c r="O8" s="209"/>
      <c r="P8" s="71">
        <f t="shared" ref="P8:P34" si="1">N8*86400/15</f>
        <v>34.93333333333333</v>
      </c>
      <c r="Q8" s="72"/>
      <c r="R8" s="227">
        <f t="shared" ref="R8:R34" si="2">Q8+P8+M8</f>
        <v>34.93333333333333</v>
      </c>
      <c r="S8" s="70" t="s">
        <v>163</v>
      </c>
    </row>
    <row r="9" spans="1:19" ht="31.5" customHeight="1" x14ac:dyDescent="0.2">
      <c r="A9" s="37">
        <v>2</v>
      </c>
      <c r="B9" s="84" t="s">
        <v>142</v>
      </c>
      <c r="C9" s="45" t="s">
        <v>143</v>
      </c>
      <c r="D9" s="46" t="s">
        <v>80</v>
      </c>
      <c r="E9" s="97"/>
      <c r="F9" s="1"/>
      <c r="G9" s="1"/>
      <c r="H9" s="1"/>
      <c r="I9" s="1"/>
      <c r="J9" s="1"/>
      <c r="K9" s="1"/>
      <c r="L9" s="14"/>
      <c r="M9" s="204">
        <f t="shared" si="0"/>
        <v>0</v>
      </c>
      <c r="N9" s="217">
        <v>6.3310185185185197E-3</v>
      </c>
      <c r="O9" s="210"/>
      <c r="P9" s="31">
        <f t="shared" si="1"/>
        <v>36.466666666666676</v>
      </c>
      <c r="Q9" s="20"/>
      <c r="R9" s="228">
        <f t="shared" si="2"/>
        <v>36.466666666666676</v>
      </c>
      <c r="S9" s="37" t="s">
        <v>164</v>
      </c>
    </row>
    <row r="10" spans="1:19" ht="31.5" customHeight="1" x14ac:dyDescent="0.2">
      <c r="A10" s="36">
        <v>3</v>
      </c>
      <c r="B10" s="84" t="s">
        <v>97</v>
      </c>
      <c r="C10" s="46" t="s">
        <v>98</v>
      </c>
      <c r="D10" s="46" t="s">
        <v>45</v>
      </c>
      <c r="E10" s="97"/>
      <c r="F10" s="1"/>
      <c r="G10" s="1"/>
      <c r="H10" s="1"/>
      <c r="I10" s="1"/>
      <c r="J10" s="1"/>
      <c r="K10" s="1"/>
      <c r="L10" s="14"/>
      <c r="M10" s="204">
        <f t="shared" si="0"/>
        <v>0</v>
      </c>
      <c r="N10" s="217">
        <v>7.905092592592592E-3</v>
      </c>
      <c r="O10" s="210"/>
      <c r="P10" s="31">
        <f t="shared" si="1"/>
        <v>45.533333333333331</v>
      </c>
      <c r="Q10" s="20"/>
      <c r="R10" s="228">
        <f t="shared" si="2"/>
        <v>45.533333333333331</v>
      </c>
      <c r="S10" s="37" t="s">
        <v>165</v>
      </c>
    </row>
    <row r="11" spans="1:19" ht="31.5" customHeight="1" x14ac:dyDescent="0.2">
      <c r="A11" s="37">
        <v>4</v>
      </c>
      <c r="B11" s="84" t="s">
        <v>144</v>
      </c>
      <c r="C11" s="46" t="s">
        <v>168</v>
      </c>
      <c r="D11" s="46" t="s">
        <v>45</v>
      </c>
      <c r="E11" s="97"/>
      <c r="F11" s="1"/>
      <c r="G11" s="1"/>
      <c r="H11" s="1"/>
      <c r="I11" s="1"/>
      <c r="J11" s="1"/>
      <c r="K11" s="1"/>
      <c r="L11" s="14"/>
      <c r="M11" s="204">
        <f t="shared" si="0"/>
        <v>0</v>
      </c>
      <c r="N11" s="217">
        <v>8.3912037037037045E-3</v>
      </c>
      <c r="O11" s="210"/>
      <c r="P11" s="31">
        <f t="shared" si="1"/>
        <v>48.333333333333343</v>
      </c>
      <c r="Q11" s="20"/>
      <c r="R11" s="228">
        <f t="shared" si="2"/>
        <v>48.333333333333343</v>
      </c>
      <c r="S11" s="37">
        <v>4</v>
      </c>
    </row>
    <row r="12" spans="1:19" ht="31.5" customHeight="1" x14ac:dyDescent="0.2">
      <c r="A12" s="36">
        <v>5</v>
      </c>
      <c r="B12" s="84" t="s">
        <v>101</v>
      </c>
      <c r="C12" s="45" t="s">
        <v>102</v>
      </c>
      <c r="D12" s="46" t="s">
        <v>45</v>
      </c>
      <c r="E12" s="97"/>
      <c r="F12" s="1"/>
      <c r="G12" s="1"/>
      <c r="H12" s="1"/>
      <c r="I12" s="1"/>
      <c r="J12" s="1"/>
      <c r="K12" s="1"/>
      <c r="L12" s="14"/>
      <c r="M12" s="204">
        <f t="shared" si="0"/>
        <v>0</v>
      </c>
      <c r="N12" s="217">
        <v>8.6921296296296312E-3</v>
      </c>
      <c r="O12" s="210"/>
      <c r="P12" s="31">
        <f t="shared" si="1"/>
        <v>50.066666666666677</v>
      </c>
      <c r="Q12" s="20"/>
      <c r="R12" s="228">
        <f t="shared" si="2"/>
        <v>50.066666666666677</v>
      </c>
      <c r="S12" s="37">
        <v>5</v>
      </c>
    </row>
    <row r="13" spans="1:19" ht="31.5" customHeight="1" x14ac:dyDescent="0.2">
      <c r="A13" s="37">
        <v>6</v>
      </c>
      <c r="B13" s="85" t="s">
        <v>132</v>
      </c>
      <c r="C13" s="55" t="s">
        <v>133</v>
      </c>
      <c r="D13" s="55" t="s">
        <v>47</v>
      </c>
      <c r="E13" s="97"/>
      <c r="F13" s="1"/>
      <c r="G13" s="1"/>
      <c r="H13" s="1"/>
      <c r="I13" s="1"/>
      <c r="J13" s="1"/>
      <c r="K13" s="1"/>
      <c r="L13" s="14"/>
      <c r="M13" s="204">
        <f t="shared" si="0"/>
        <v>0</v>
      </c>
      <c r="N13" s="217">
        <v>9.6527777777777775E-3</v>
      </c>
      <c r="O13" s="210"/>
      <c r="P13" s="31">
        <f t="shared" si="1"/>
        <v>55.6</v>
      </c>
      <c r="Q13" s="20"/>
      <c r="R13" s="228">
        <f t="shared" si="2"/>
        <v>55.6</v>
      </c>
      <c r="S13" s="37">
        <v>6</v>
      </c>
    </row>
    <row r="14" spans="1:19" ht="31.5" customHeight="1" x14ac:dyDescent="0.2">
      <c r="A14" s="36">
        <v>7</v>
      </c>
      <c r="B14" s="84" t="s">
        <v>136</v>
      </c>
      <c r="C14" s="46" t="s">
        <v>137</v>
      </c>
      <c r="D14" s="46" t="s">
        <v>47</v>
      </c>
      <c r="E14" s="97"/>
      <c r="F14" s="1"/>
      <c r="G14" s="1"/>
      <c r="H14" s="1"/>
      <c r="I14" s="1"/>
      <c r="J14" s="1"/>
      <c r="K14" s="1"/>
      <c r="L14" s="14"/>
      <c r="M14" s="204">
        <f t="shared" si="0"/>
        <v>0</v>
      </c>
      <c r="N14" s="217">
        <v>9.9768518518518531E-3</v>
      </c>
      <c r="O14" s="210"/>
      <c r="P14" s="31">
        <f t="shared" si="1"/>
        <v>57.466666666666676</v>
      </c>
      <c r="Q14" s="20"/>
      <c r="R14" s="228">
        <f t="shared" si="2"/>
        <v>57.466666666666676</v>
      </c>
      <c r="S14" s="37">
        <v>7</v>
      </c>
    </row>
    <row r="15" spans="1:19" ht="31.5" customHeight="1" x14ac:dyDescent="0.2">
      <c r="A15" s="37">
        <v>8</v>
      </c>
      <c r="B15" s="86" t="s">
        <v>113</v>
      </c>
      <c r="C15" s="47" t="s">
        <v>114</v>
      </c>
      <c r="D15" s="43" t="s">
        <v>48</v>
      </c>
      <c r="E15" s="97"/>
      <c r="F15" s="1"/>
      <c r="G15" s="1"/>
      <c r="H15" s="1"/>
      <c r="I15" s="1"/>
      <c r="J15" s="1"/>
      <c r="K15" s="1"/>
      <c r="L15" s="14"/>
      <c r="M15" s="204">
        <f t="shared" si="0"/>
        <v>0</v>
      </c>
      <c r="N15" s="217">
        <v>1.0219907407407408E-2</v>
      </c>
      <c r="O15" s="210"/>
      <c r="P15" s="31">
        <f t="shared" si="1"/>
        <v>58.866666666666674</v>
      </c>
      <c r="Q15" s="20"/>
      <c r="R15" s="228">
        <f t="shared" si="2"/>
        <v>58.866666666666674</v>
      </c>
      <c r="S15" s="37">
        <v>8</v>
      </c>
    </row>
    <row r="16" spans="1:19" ht="31.5" customHeight="1" x14ac:dyDescent="0.2">
      <c r="A16" s="36">
        <v>9</v>
      </c>
      <c r="B16" s="84" t="s">
        <v>130</v>
      </c>
      <c r="C16" s="46" t="s">
        <v>131</v>
      </c>
      <c r="D16" s="55" t="s">
        <v>45</v>
      </c>
      <c r="E16" s="97"/>
      <c r="F16" s="1"/>
      <c r="G16" s="1">
        <v>5</v>
      </c>
      <c r="H16" s="1"/>
      <c r="I16" s="1"/>
      <c r="J16" s="1"/>
      <c r="K16" s="1"/>
      <c r="L16" s="14"/>
      <c r="M16" s="204">
        <f t="shared" si="0"/>
        <v>5</v>
      </c>
      <c r="N16" s="217">
        <v>9.432870370370371E-3</v>
      </c>
      <c r="O16" s="210"/>
      <c r="P16" s="31">
        <f t="shared" si="1"/>
        <v>54.333333333333336</v>
      </c>
      <c r="Q16" s="20"/>
      <c r="R16" s="228">
        <f t="shared" si="2"/>
        <v>59.333333333333336</v>
      </c>
      <c r="S16" s="37">
        <v>9</v>
      </c>
    </row>
    <row r="17" spans="1:19" ht="31.5" customHeight="1" x14ac:dyDescent="0.2">
      <c r="A17" s="37">
        <v>10</v>
      </c>
      <c r="B17" s="84" t="s">
        <v>105</v>
      </c>
      <c r="C17" s="45" t="s">
        <v>106</v>
      </c>
      <c r="D17" s="46" t="s">
        <v>45</v>
      </c>
      <c r="E17" s="97"/>
      <c r="F17" s="1"/>
      <c r="G17" s="1"/>
      <c r="H17" s="1"/>
      <c r="I17" s="1">
        <v>5</v>
      </c>
      <c r="J17" s="1"/>
      <c r="K17" s="1"/>
      <c r="L17" s="14"/>
      <c r="M17" s="204">
        <f t="shared" si="0"/>
        <v>5</v>
      </c>
      <c r="N17" s="217">
        <v>9.9074074074074082E-3</v>
      </c>
      <c r="O17" s="210"/>
      <c r="P17" s="31">
        <f t="shared" si="1"/>
        <v>57.066666666666677</v>
      </c>
      <c r="Q17" s="20"/>
      <c r="R17" s="228">
        <f t="shared" si="2"/>
        <v>62.066666666666677</v>
      </c>
      <c r="S17" s="37">
        <v>10</v>
      </c>
    </row>
    <row r="18" spans="1:19" ht="31.5" customHeight="1" x14ac:dyDescent="0.2">
      <c r="A18" s="36">
        <v>11</v>
      </c>
      <c r="B18" s="87" t="s">
        <v>149</v>
      </c>
      <c r="C18" s="42" t="s">
        <v>150</v>
      </c>
      <c r="D18" s="43" t="s">
        <v>156</v>
      </c>
      <c r="E18" s="97"/>
      <c r="F18" s="1"/>
      <c r="G18" s="1">
        <v>5</v>
      </c>
      <c r="H18" s="1">
        <v>5</v>
      </c>
      <c r="I18" s="1">
        <v>5</v>
      </c>
      <c r="J18" s="1"/>
      <c r="K18" s="1"/>
      <c r="L18" s="14"/>
      <c r="M18" s="204">
        <f t="shared" si="0"/>
        <v>15</v>
      </c>
      <c r="N18" s="218">
        <v>8.2060185185185187E-3</v>
      </c>
      <c r="O18" s="210"/>
      <c r="P18" s="31">
        <f t="shared" si="1"/>
        <v>47.266666666666666</v>
      </c>
      <c r="Q18" s="20"/>
      <c r="R18" s="228">
        <f t="shared" si="2"/>
        <v>62.266666666666666</v>
      </c>
      <c r="S18" s="168">
        <v>11</v>
      </c>
    </row>
    <row r="19" spans="1:19" ht="31.5" customHeight="1" x14ac:dyDescent="0.2">
      <c r="A19" s="37">
        <v>12</v>
      </c>
      <c r="B19" s="84" t="s">
        <v>128</v>
      </c>
      <c r="C19" s="46" t="s">
        <v>129</v>
      </c>
      <c r="D19" s="46" t="s">
        <v>47</v>
      </c>
      <c r="E19" s="97">
        <v>3</v>
      </c>
      <c r="F19" s="1">
        <v>3</v>
      </c>
      <c r="G19" s="1"/>
      <c r="H19" s="1">
        <v>5</v>
      </c>
      <c r="I19" s="1"/>
      <c r="J19" s="1"/>
      <c r="K19" s="1"/>
      <c r="L19" s="14"/>
      <c r="M19" s="204">
        <f t="shared" si="0"/>
        <v>11</v>
      </c>
      <c r="N19" s="217">
        <v>8.9351851851851866E-3</v>
      </c>
      <c r="O19" s="210"/>
      <c r="P19" s="31">
        <f t="shared" si="1"/>
        <v>51.466666666666676</v>
      </c>
      <c r="Q19" s="20"/>
      <c r="R19" s="228">
        <f t="shared" si="2"/>
        <v>62.466666666666676</v>
      </c>
      <c r="S19" s="168">
        <v>12</v>
      </c>
    </row>
    <row r="20" spans="1:19" ht="31.5" customHeight="1" x14ac:dyDescent="0.2">
      <c r="A20" s="36">
        <v>13</v>
      </c>
      <c r="B20" s="88" t="s">
        <v>94</v>
      </c>
      <c r="C20" s="46" t="s">
        <v>95</v>
      </c>
      <c r="D20" s="46" t="s">
        <v>46</v>
      </c>
      <c r="E20" s="98"/>
      <c r="F20" s="48"/>
      <c r="G20" s="48"/>
      <c r="H20" s="48">
        <v>5</v>
      </c>
      <c r="I20" s="48"/>
      <c r="J20" s="48"/>
      <c r="K20" s="48"/>
      <c r="L20" s="76"/>
      <c r="M20" s="204">
        <f t="shared" si="0"/>
        <v>5</v>
      </c>
      <c r="N20" s="219">
        <v>1.0081018518518519E-2</v>
      </c>
      <c r="O20" s="211"/>
      <c r="P20" s="31">
        <f t="shared" si="1"/>
        <v>58.06666666666667</v>
      </c>
      <c r="Q20" s="50"/>
      <c r="R20" s="228">
        <f t="shared" si="2"/>
        <v>63.06666666666667</v>
      </c>
      <c r="S20" s="168">
        <v>13</v>
      </c>
    </row>
    <row r="21" spans="1:19" ht="31.5" customHeight="1" x14ac:dyDescent="0.2">
      <c r="A21" s="37">
        <v>14</v>
      </c>
      <c r="B21" s="88" t="s">
        <v>122</v>
      </c>
      <c r="C21" s="45" t="s">
        <v>123</v>
      </c>
      <c r="D21" s="46" t="s">
        <v>155</v>
      </c>
      <c r="E21" s="98">
        <v>5</v>
      </c>
      <c r="F21" s="48">
        <v>5</v>
      </c>
      <c r="G21" s="48">
        <v>10</v>
      </c>
      <c r="H21" s="48">
        <v>5</v>
      </c>
      <c r="I21" s="48">
        <v>5</v>
      </c>
      <c r="J21" s="48"/>
      <c r="K21" s="48"/>
      <c r="L21" s="76"/>
      <c r="M21" s="204">
        <f t="shared" si="0"/>
        <v>30</v>
      </c>
      <c r="N21" s="220">
        <v>6.5509259259259262E-3</v>
      </c>
      <c r="O21" s="211"/>
      <c r="P21" s="31">
        <f t="shared" si="1"/>
        <v>37.733333333333334</v>
      </c>
      <c r="Q21" s="50"/>
      <c r="R21" s="228">
        <f t="shared" si="2"/>
        <v>67.733333333333334</v>
      </c>
      <c r="S21" s="168">
        <v>14</v>
      </c>
    </row>
    <row r="22" spans="1:19" ht="31.5" customHeight="1" x14ac:dyDescent="0.2">
      <c r="A22" s="36">
        <v>15</v>
      </c>
      <c r="B22" s="87" t="s">
        <v>96</v>
      </c>
      <c r="C22" s="60" t="s">
        <v>166</v>
      </c>
      <c r="D22" s="46" t="s">
        <v>47</v>
      </c>
      <c r="E22" s="98"/>
      <c r="F22" s="48"/>
      <c r="G22" s="48"/>
      <c r="H22" s="48"/>
      <c r="I22" s="48"/>
      <c r="J22" s="48"/>
      <c r="K22" s="48"/>
      <c r="L22" s="76"/>
      <c r="M22" s="204">
        <f t="shared" si="0"/>
        <v>0</v>
      </c>
      <c r="N22" s="220">
        <v>1.1967592592592592E-2</v>
      </c>
      <c r="O22" s="211"/>
      <c r="P22" s="31">
        <f t="shared" si="1"/>
        <v>68.933333333333337</v>
      </c>
      <c r="Q22" s="50"/>
      <c r="R22" s="228">
        <f t="shared" si="2"/>
        <v>68.933333333333337</v>
      </c>
      <c r="S22" s="168">
        <v>15</v>
      </c>
    </row>
    <row r="23" spans="1:19" ht="31.5" customHeight="1" x14ac:dyDescent="0.2">
      <c r="A23" s="37">
        <v>16</v>
      </c>
      <c r="B23" s="88" t="s">
        <v>151</v>
      </c>
      <c r="C23" s="46" t="s">
        <v>152</v>
      </c>
      <c r="D23" s="46" t="s">
        <v>47</v>
      </c>
      <c r="E23" s="98"/>
      <c r="F23" s="48"/>
      <c r="G23" s="48"/>
      <c r="H23" s="48"/>
      <c r="I23" s="48"/>
      <c r="J23" s="48"/>
      <c r="K23" s="48"/>
      <c r="L23" s="76"/>
      <c r="M23" s="204">
        <f t="shared" si="0"/>
        <v>0</v>
      </c>
      <c r="N23" s="220">
        <v>1.2280092592592592E-2</v>
      </c>
      <c r="O23" s="211"/>
      <c r="P23" s="31">
        <f t="shared" si="1"/>
        <v>70.733333333333334</v>
      </c>
      <c r="Q23" s="50"/>
      <c r="R23" s="228">
        <f t="shared" si="2"/>
        <v>70.733333333333334</v>
      </c>
      <c r="S23" s="168">
        <v>16</v>
      </c>
    </row>
    <row r="24" spans="1:19" ht="31.5" customHeight="1" x14ac:dyDescent="0.2">
      <c r="A24" s="36">
        <v>17</v>
      </c>
      <c r="B24" s="85" t="s">
        <v>115</v>
      </c>
      <c r="C24" s="46" t="s">
        <v>116</v>
      </c>
      <c r="D24" s="46" t="s">
        <v>45</v>
      </c>
      <c r="E24" s="98"/>
      <c r="F24" s="48"/>
      <c r="G24" s="48"/>
      <c r="H24" s="48"/>
      <c r="I24" s="48">
        <v>5</v>
      </c>
      <c r="J24" s="48"/>
      <c r="K24" s="48"/>
      <c r="L24" s="76"/>
      <c r="M24" s="204">
        <f t="shared" si="0"/>
        <v>5</v>
      </c>
      <c r="N24" s="220">
        <v>1.1608796296296296E-2</v>
      </c>
      <c r="O24" s="211"/>
      <c r="P24" s="31">
        <f t="shared" si="1"/>
        <v>66.86666666666666</v>
      </c>
      <c r="Q24" s="50"/>
      <c r="R24" s="228">
        <f t="shared" si="2"/>
        <v>71.86666666666666</v>
      </c>
      <c r="S24" s="168">
        <v>17</v>
      </c>
    </row>
    <row r="25" spans="1:19" ht="31.5" customHeight="1" x14ac:dyDescent="0.2">
      <c r="A25" s="37">
        <v>18</v>
      </c>
      <c r="B25" s="88" t="s">
        <v>147</v>
      </c>
      <c r="C25" s="45" t="s">
        <v>148</v>
      </c>
      <c r="D25" s="46" t="s">
        <v>46</v>
      </c>
      <c r="E25" s="98"/>
      <c r="F25" s="48"/>
      <c r="G25" s="48"/>
      <c r="H25" s="48"/>
      <c r="I25" s="48">
        <v>5</v>
      </c>
      <c r="J25" s="48"/>
      <c r="K25" s="48"/>
      <c r="L25" s="76"/>
      <c r="M25" s="204">
        <f t="shared" si="0"/>
        <v>5</v>
      </c>
      <c r="N25" s="220">
        <v>1.1805555555555555E-2</v>
      </c>
      <c r="O25" s="211"/>
      <c r="P25" s="31">
        <f t="shared" si="1"/>
        <v>68</v>
      </c>
      <c r="Q25" s="50"/>
      <c r="R25" s="228">
        <f t="shared" si="2"/>
        <v>73</v>
      </c>
      <c r="S25" s="168">
        <v>18</v>
      </c>
    </row>
    <row r="26" spans="1:19" ht="31.5" customHeight="1" x14ac:dyDescent="0.2">
      <c r="A26" s="36">
        <v>19</v>
      </c>
      <c r="B26" s="88" t="s">
        <v>107</v>
      </c>
      <c r="C26" s="46" t="s">
        <v>108</v>
      </c>
      <c r="D26" s="46" t="s">
        <v>117</v>
      </c>
      <c r="E26" s="98"/>
      <c r="F26" s="48"/>
      <c r="G26" s="48"/>
      <c r="H26" s="48"/>
      <c r="I26" s="48">
        <v>10</v>
      </c>
      <c r="J26" s="48"/>
      <c r="K26" s="48"/>
      <c r="L26" s="76"/>
      <c r="M26" s="204">
        <f t="shared" si="0"/>
        <v>10</v>
      </c>
      <c r="N26" s="220">
        <v>1.0960648148148148E-2</v>
      </c>
      <c r="O26" s="211"/>
      <c r="P26" s="31">
        <f t="shared" si="1"/>
        <v>63.133333333333333</v>
      </c>
      <c r="Q26" s="50"/>
      <c r="R26" s="228">
        <f t="shared" si="2"/>
        <v>73.133333333333326</v>
      </c>
      <c r="S26" s="168">
        <v>19</v>
      </c>
    </row>
    <row r="27" spans="1:19" ht="31.5" customHeight="1" x14ac:dyDescent="0.2">
      <c r="A27" s="37">
        <v>20</v>
      </c>
      <c r="B27" s="84" t="s">
        <v>99</v>
      </c>
      <c r="C27" s="46" t="s">
        <v>100</v>
      </c>
      <c r="D27" s="46" t="s">
        <v>117</v>
      </c>
      <c r="E27" s="98"/>
      <c r="F27" s="48"/>
      <c r="G27" s="48"/>
      <c r="H27" s="48"/>
      <c r="I27" s="48"/>
      <c r="J27" s="48"/>
      <c r="K27" s="48"/>
      <c r="L27" s="76"/>
      <c r="M27" s="204">
        <f t="shared" si="0"/>
        <v>0</v>
      </c>
      <c r="N27" s="220">
        <v>1.3055555555555556E-2</v>
      </c>
      <c r="O27" s="211"/>
      <c r="P27" s="31">
        <f t="shared" si="1"/>
        <v>75.2</v>
      </c>
      <c r="Q27" s="50"/>
      <c r="R27" s="228">
        <f t="shared" si="2"/>
        <v>75.2</v>
      </c>
      <c r="S27" s="168">
        <v>20</v>
      </c>
    </row>
    <row r="28" spans="1:19" ht="31.5" customHeight="1" x14ac:dyDescent="0.2">
      <c r="A28" s="36">
        <v>21</v>
      </c>
      <c r="B28" s="84" t="s">
        <v>120</v>
      </c>
      <c r="C28" s="46" t="s">
        <v>121</v>
      </c>
      <c r="D28" s="46" t="s">
        <v>47</v>
      </c>
      <c r="E28" s="98"/>
      <c r="F28" s="48"/>
      <c r="G28" s="48"/>
      <c r="H28" s="48"/>
      <c r="I28" s="48"/>
      <c r="J28" s="48"/>
      <c r="K28" s="48"/>
      <c r="L28" s="76"/>
      <c r="M28" s="204">
        <f t="shared" si="0"/>
        <v>0</v>
      </c>
      <c r="N28" s="220">
        <v>1.545138888888889E-2</v>
      </c>
      <c r="O28" s="211"/>
      <c r="P28" s="31">
        <f t="shared" si="1"/>
        <v>89</v>
      </c>
      <c r="Q28" s="50"/>
      <c r="R28" s="228">
        <f t="shared" si="2"/>
        <v>89</v>
      </c>
      <c r="S28" s="168">
        <v>21</v>
      </c>
    </row>
    <row r="29" spans="1:19" ht="31.5" customHeight="1" x14ac:dyDescent="0.2">
      <c r="A29" s="37">
        <v>22</v>
      </c>
      <c r="B29" s="84" t="s">
        <v>124</v>
      </c>
      <c r="C29" s="46" t="s">
        <v>125</v>
      </c>
      <c r="D29" s="46" t="s">
        <v>47</v>
      </c>
      <c r="E29" s="98"/>
      <c r="F29" s="48"/>
      <c r="G29" s="48"/>
      <c r="H29" s="48">
        <v>5</v>
      </c>
      <c r="I29" s="48"/>
      <c r="J29" s="48"/>
      <c r="K29" s="48"/>
      <c r="L29" s="76"/>
      <c r="M29" s="204">
        <f t="shared" si="0"/>
        <v>5</v>
      </c>
      <c r="N29" s="220">
        <v>1.4699074074074074E-2</v>
      </c>
      <c r="O29" s="211"/>
      <c r="P29" s="31">
        <f t="shared" si="1"/>
        <v>84.666666666666671</v>
      </c>
      <c r="Q29" s="50"/>
      <c r="R29" s="228">
        <f t="shared" si="2"/>
        <v>89.666666666666671</v>
      </c>
      <c r="S29" s="168">
        <v>22</v>
      </c>
    </row>
    <row r="30" spans="1:19" ht="31.5" customHeight="1" x14ac:dyDescent="0.2">
      <c r="A30" s="36">
        <v>23</v>
      </c>
      <c r="B30" s="84" t="s">
        <v>111</v>
      </c>
      <c r="C30" s="45" t="s">
        <v>112</v>
      </c>
      <c r="D30" s="46" t="s">
        <v>45</v>
      </c>
      <c r="E30" s="98"/>
      <c r="F30" s="48"/>
      <c r="G30" s="48"/>
      <c r="H30" s="48"/>
      <c r="I30" s="48">
        <v>5</v>
      </c>
      <c r="J30" s="48"/>
      <c r="K30" s="48"/>
      <c r="L30" s="76"/>
      <c r="M30" s="204">
        <f t="shared" si="0"/>
        <v>5</v>
      </c>
      <c r="N30" s="220">
        <v>1.4907407407407406E-2</v>
      </c>
      <c r="O30" s="211"/>
      <c r="P30" s="31">
        <f t="shared" si="1"/>
        <v>85.866666666666646</v>
      </c>
      <c r="Q30" s="50"/>
      <c r="R30" s="228">
        <f t="shared" si="2"/>
        <v>90.866666666666646</v>
      </c>
      <c r="S30" s="168">
        <v>23</v>
      </c>
    </row>
    <row r="31" spans="1:19" ht="31.5" customHeight="1" x14ac:dyDescent="0.2">
      <c r="A31" s="37">
        <v>24</v>
      </c>
      <c r="B31" s="84" t="s">
        <v>126</v>
      </c>
      <c r="C31" s="46" t="s">
        <v>127</v>
      </c>
      <c r="D31" s="46" t="s">
        <v>56</v>
      </c>
      <c r="E31" s="98"/>
      <c r="F31" s="48"/>
      <c r="G31" s="48"/>
      <c r="H31" s="48">
        <v>5</v>
      </c>
      <c r="I31" s="48"/>
      <c r="J31" s="48"/>
      <c r="K31" s="48"/>
      <c r="L31" s="76"/>
      <c r="M31" s="204">
        <f t="shared" si="0"/>
        <v>5</v>
      </c>
      <c r="N31" s="220">
        <v>1.5335648148148147E-2</v>
      </c>
      <c r="O31" s="211"/>
      <c r="P31" s="31">
        <f t="shared" si="1"/>
        <v>88.333333333333329</v>
      </c>
      <c r="Q31" s="50"/>
      <c r="R31" s="228">
        <f t="shared" si="2"/>
        <v>93.333333333333329</v>
      </c>
      <c r="S31" s="168">
        <v>24</v>
      </c>
    </row>
    <row r="32" spans="1:19" ht="31.5" customHeight="1" x14ac:dyDescent="0.2">
      <c r="A32" s="36">
        <v>25</v>
      </c>
      <c r="B32" s="89" t="s">
        <v>145</v>
      </c>
      <c r="C32" s="55" t="s">
        <v>146</v>
      </c>
      <c r="D32" s="43" t="s">
        <v>47</v>
      </c>
      <c r="E32" s="98"/>
      <c r="F32" s="48"/>
      <c r="G32" s="48">
        <v>5</v>
      </c>
      <c r="H32" s="48">
        <f>3+5</f>
        <v>8</v>
      </c>
      <c r="I32" s="48"/>
      <c r="J32" s="48"/>
      <c r="K32" s="48"/>
      <c r="L32" s="76"/>
      <c r="M32" s="205">
        <f t="shared" si="0"/>
        <v>13</v>
      </c>
      <c r="N32" s="220">
        <v>1.4432870370370372E-2</v>
      </c>
      <c r="O32" s="211"/>
      <c r="P32" s="78">
        <f t="shared" si="1"/>
        <v>83.133333333333354</v>
      </c>
      <c r="Q32" s="50"/>
      <c r="R32" s="229">
        <f t="shared" si="2"/>
        <v>96.133333333333354</v>
      </c>
      <c r="S32" s="168">
        <v>25</v>
      </c>
    </row>
    <row r="33" spans="1:19" ht="31.5" customHeight="1" x14ac:dyDescent="0.2">
      <c r="A33" s="129">
        <v>26</v>
      </c>
      <c r="B33" s="137" t="s">
        <v>118</v>
      </c>
      <c r="C33" s="46" t="s">
        <v>119</v>
      </c>
      <c r="D33" s="46" t="s">
        <v>155</v>
      </c>
      <c r="E33" s="45"/>
      <c r="F33" s="45">
        <v>10</v>
      </c>
      <c r="G33" s="45">
        <v>10</v>
      </c>
      <c r="H33" s="45"/>
      <c r="I33" s="45">
        <v>5</v>
      </c>
      <c r="J33" s="45"/>
      <c r="K33" s="45"/>
      <c r="L33" s="45"/>
      <c r="M33" s="178">
        <f t="shared" si="0"/>
        <v>25</v>
      </c>
      <c r="N33" s="221">
        <v>1.3761574074074074E-2</v>
      </c>
      <c r="O33" s="212"/>
      <c r="P33" s="95">
        <f t="shared" si="1"/>
        <v>79.266666666666666</v>
      </c>
      <c r="Q33" s="62"/>
      <c r="R33" s="230">
        <f t="shared" si="2"/>
        <v>104.26666666666667</v>
      </c>
      <c r="S33" s="235">
        <v>26</v>
      </c>
    </row>
    <row r="34" spans="1:19" ht="31.5" customHeight="1" x14ac:dyDescent="0.2">
      <c r="A34" s="36">
        <v>27</v>
      </c>
      <c r="B34" s="130" t="s">
        <v>103</v>
      </c>
      <c r="C34" s="131" t="s">
        <v>104</v>
      </c>
      <c r="D34" s="131" t="s">
        <v>89</v>
      </c>
      <c r="E34" s="132"/>
      <c r="F34" s="133"/>
      <c r="G34" s="133" t="s">
        <v>161</v>
      </c>
      <c r="H34" s="133"/>
      <c r="I34" s="133"/>
      <c r="J34" s="133"/>
      <c r="K34" s="133"/>
      <c r="L34" s="134"/>
      <c r="M34" s="206">
        <f t="shared" si="0"/>
        <v>0</v>
      </c>
      <c r="N34" s="222">
        <v>1.2106481481481482E-2</v>
      </c>
      <c r="O34" s="213"/>
      <c r="P34" s="136">
        <f t="shared" si="1"/>
        <v>69.733333333333334</v>
      </c>
      <c r="Q34" s="135">
        <v>200</v>
      </c>
      <c r="R34" s="231">
        <f t="shared" si="2"/>
        <v>269.73333333333335</v>
      </c>
      <c r="S34" s="236">
        <v>27</v>
      </c>
    </row>
    <row r="35" spans="1:19" ht="31.5" customHeight="1" x14ac:dyDescent="0.2">
      <c r="A35" s="37">
        <v>28</v>
      </c>
      <c r="B35" s="84" t="s">
        <v>109</v>
      </c>
      <c r="C35" s="46" t="s">
        <v>110</v>
      </c>
      <c r="D35" s="46" t="s">
        <v>89</v>
      </c>
      <c r="E35" s="99"/>
      <c r="F35" s="45"/>
      <c r="G35" s="45"/>
      <c r="H35" s="45"/>
      <c r="I35" s="45"/>
      <c r="J35" s="45"/>
      <c r="K35" s="45"/>
      <c r="L35" s="100"/>
      <c r="M35" s="204"/>
      <c r="N35" s="223" t="s">
        <v>169</v>
      </c>
      <c r="O35" s="92" t="s">
        <v>162</v>
      </c>
      <c r="P35" s="226" t="s">
        <v>160</v>
      </c>
      <c r="Q35" s="62"/>
      <c r="R35" s="232" t="s">
        <v>160</v>
      </c>
      <c r="S35" s="235"/>
    </row>
    <row r="36" spans="1:19" ht="31.5" customHeight="1" x14ac:dyDescent="0.2">
      <c r="A36" s="36">
        <v>29</v>
      </c>
      <c r="B36" s="84" t="s">
        <v>138</v>
      </c>
      <c r="C36" s="46" t="s">
        <v>139</v>
      </c>
      <c r="D36" s="46" t="s">
        <v>155</v>
      </c>
      <c r="E36" s="99"/>
      <c r="F36" s="45"/>
      <c r="G36" s="45"/>
      <c r="H36" s="45"/>
      <c r="I36" s="45"/>
      <c r="J36" s="45"/>
      <c r="K36" s="45"/>
      <c r="L36" s="100"/>
      <c r="M36" s="204"/>
      <c r="N36" s="221"/>
      <c r="O36" s="212"/>
      <c r="P36" s="95"/>
      <c r="Q36" s="62"/>
      <c r="R36" s="230" t="s">
        <v>167</v>
      </c>
      <c r="S36" s="235"/>
    </row>
    <row r="37" spans="1:19" ht="31.5" customHeight="1" x14ac:dyDescent="0.2">
      <c r="A37" s="37">
        <v>30</v>
      </c>
      <c r="B37" s="90" t="s">
        <v>140</v>
      </c>
      <c r="C37" s="79" t="s">
        <v>141</v>
      </c>
      <c r="D37" s="79" t="s">
        <v>117</v>
      </c>
      <c r="E37" s="101"/>
      <c r="F37" s="80"/>
      <c r="G37" s="80"/>
      <c r="H37" s="80"/>
      <c r="I37" s="80"/>
      <c r="J37" s="80"/>
      <c r="K37" s="80"/>
      <c r="L37" s="102"/>
      <c r="M37" s="207"/>
      <c r="N37" s="224"/>
      <c r="O37" s="214"/>
      <c r="P37" s="30"/>
      <c r="Q37" s="81"/>
      <c r="R37" s="233" t="s">
        <v>167</v>
      </c>
      <c r="S37" s="238"/>
    </row>
    <row r="38" spans="1:19" ht="31.5" customHeight="1" thickBot="1" x14ac:dyDescent="0.25">
      <c r="A38" s="38">
        <v>31</v>
      </c>
      <c r="B38" s="91" t="s">
        <v>134</v>
      </c>
      <c r="C38" s="59" t="s">
        <v>135</v>
      </c>
      <c r="D38" s="59" t="s">
        <v>117</v>
      </c>
      <c r="E38" s="103"/>
      <c r="F38" s="73"/>
      <c r="G38" s="73"/>
      <c r="H38" s="73"/>
      <c r="I38" s="73"/>
      <c r="J38" s="73"/>
      <c r="K38" s="73"/>
      <c r="L38" s="104"/>
      <c r="M38" s="208"/>
      <c r="N38" s="225"/>
      <c r="O38" s="215"/>
      <c r="P38" s="32"/>
      <c r="Q38" s="63"/>
      <c r="R38" s="234" t="s">
        <v>167</v>
      </c>
      <c r="S38" s="63"/>
    </row>
    <row r="39" spans="1:19" ht="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3.5" customHeight="1" x14ac:dyDescent="0.2">
      <c r="A40" s="11"/>
    </row>
    <row r="41" spans="1:19" ht="23.25" customHeight="1" x14ac:dyDescent="0.2">
      <c r="A41" s="11"/>
    </row>
    <row r="42" spans="1:19" ht="12.7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2.7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2.7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2.7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2.7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12.7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2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2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2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2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2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2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2.75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12.75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2.75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2.75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2.7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2.7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2.7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2.7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12.75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2.75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2.75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2.75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2.75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2.75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2.75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2.75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12.75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2.75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2.75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2.75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2.75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2.75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2.75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2.75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12.75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12.75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2.75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12.75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2.75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12.75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2.75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12.75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2.75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12.75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2.75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12.75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2.75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2.75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2.75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12.75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2.75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12.75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2.7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2.75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2.75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2.7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2.7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2.75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2.75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2.75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2.75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2.75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2.75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2.75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2.75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2.75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2.75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2.75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2.75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2.75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2.75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2.75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2.75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2.75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.75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.75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.75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.75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.75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.75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.75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.75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.75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.75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.75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.75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.75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.75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.75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.75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.75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.75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.75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.75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2.75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2.75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2.75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2.75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2.7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2.7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2.75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2.75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2.75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12.75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2.75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2.75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2.75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12.75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2.75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12.75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12.75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ht="12.75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12.75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12.75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12.7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12.7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12.7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12.75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12.75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12.75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12.75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12.75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12.75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ht="12.75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12.75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ht="12.75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12.75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ht="12.75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12.75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ht="12.75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2.75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ht="12.75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12.75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ht="12.75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12.75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ht="12.75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12.75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ht="12.75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2.75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ht="12.75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12.75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ht="12.75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12.75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ht="12.75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12.75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ht="12.75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12.75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ht="12.75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12.75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19" ht="12.75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12.75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ht="12.75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12.75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19" ht="12.75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12.75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2.75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2.75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ht="12.75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12.75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19" ht="12.75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12.75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1:19" ht="12.75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12.75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1:19" ht="12.75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12.75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1:19" ht="12.75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12.75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12.75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12.75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ht="12.75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12.75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ht="12.75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2.75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ht="12.75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12.75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ht="12.75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2.75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ht="12.75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12.7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12.7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2.7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ht="12.75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12.75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ht="12.75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12.75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ht="12.75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12.75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ht="12.75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12.75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ht="12.75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12.75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ht="12.75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12.75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ht="12.75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12.75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ht="12.75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12.75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ht="12.75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12.75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ht="12.75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12.75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ht="12.75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12.75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ht="12.75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2.75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ht="12.75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2.75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12.75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12.75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ht="12.75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12.75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ht="12.75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12.75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ht="12.75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12.75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ht="12.75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12.75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ht="12.75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12.75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ht="12.75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12.75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ht="12.75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12.75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ht="12.75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12.75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ht="12.75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12.75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ht="12.75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12.75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12.75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2.75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ht="12.75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12.75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ht="12.75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12.75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ht="12.75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12.75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ht="12.75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12.75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ht="12.75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12.75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ht="12.75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12.75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ht="12.75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12.75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ht="12.75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12.75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ht="12.75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12.75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ht="12.75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12.75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ht="12.7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12.7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ht="12.7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12.75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ht="12.75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12.75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ht="12.75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2.75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ht="12.75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12.75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ht="12.75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12.75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ht="12.75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12.75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ht="12.75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12.75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ht="12.75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12.75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ht="12.75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12.75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12.75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12.75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ht="12.75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12.75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ht="12.75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12.75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ht="12.75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12.75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ht="12.75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12.75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ht="12.75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12.75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ht="12.75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12.75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12.75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12.75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ht="12.75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12.75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ht="12.75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12.75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ht="12.75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12.75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ht="12.75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12.75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ht="12.75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12.75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ht="12.75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12.75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ht="12.75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2.75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ht="12.75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12.75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1:19" ht="12.75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12.75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1:19" ht="12.75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12.75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1:19" ht="12.75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12.75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19" ht="12.75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12.75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1:19" ht="12.75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12.75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1:19" ht="12.75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12.75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1:19" ht="12.75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12.75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12.75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12.75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1:19" ht="12.75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12.75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ht="12.75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12.75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1:19" ht="12.75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12.75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1:19" ht="12.75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12.75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12.75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12.75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12.75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12.75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12.75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12.75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12.75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12.75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12.75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12.75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1:19" ht="12.75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12.75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1:19" ht="12.75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12.75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1:19" ht="12.75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12.75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1:19" ht="12.75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12.75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1:19" ht="12.75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12.75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1:19" ht="12.75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12.75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1:19" ht="12.75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12.75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12.75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12.75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12.75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12.75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12.75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12.75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12.75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2.75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12.75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12.75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12.75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12.75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12.75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12.75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12.75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12.75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12.75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12.75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1:19" ht="12.75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12.75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1:19" ht="12.75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12.75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1:19" ht="12.75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12.75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1:19" ht="12.75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12.75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1:19" ht="12.75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12.75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1:19" ht="12.75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12.75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1:19" ht="12.75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2.75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1:19" ht="12.75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12.75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1:19" ht="12.75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12.75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1:19" ht="12.75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12.75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1:19" ht="12.75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12.75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1:19" ht="12.75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12.75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12.75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12.75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12.75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12.75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12.75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12.75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12.75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12.75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1:19" ht="12.75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12.75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1:19" ht="12.75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12.75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1:19" ht="12.75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12.75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1:19" ht="12.75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12.75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1:19" ht="12.75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12.75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12.75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12.75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1:19" ht="12.75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12.75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1:19" ht="12.75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12.75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1:19" ht="12.75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12.75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1:19" ht="12.75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12.75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1:19" ht="12.75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12.75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ht="12.75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12.75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1:19" ht="12.75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12.75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ht="12.75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12.75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1:19" ht="12.75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12.75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1:19" ht="12.75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12.75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1:19" ht="12.75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12.75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1:19" ht="12.75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12.75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1:19" ht="12.75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12.75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19" ht="12.75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12.75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19" ht="12.75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12.75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 ht="12.75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12.75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19" ht="12.75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12.75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19" ht="12.75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12.75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ht="12.75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12.75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ht="12.75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12.75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ht="12.75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12.75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ht="12.75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12.75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ht="12.75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12.75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ht="12.75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12.75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ht="12.75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2.75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ht="12.75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12.75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ht="12.75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12.75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ht="12.75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12.75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ht="12.75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12.75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12.75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2.75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.75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.75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12.75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2.75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ht="12.75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12.75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ht="12.75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12.75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ht="12.75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12.75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ht="12.75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12.75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ht="12.75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12.75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12.75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2.75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ht="12.75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12.75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ht="12.75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12.75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ht="12.75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12.75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ht="12.75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12.75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ht="12.75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12.75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ht="12.75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12.75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ht="12.75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12.75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ht="12.75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12.75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ht="12.75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12.75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ht="12.75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12.75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ht="12.75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12.75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ht="12.75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12.75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12.75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12.7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ht="12.75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12.75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ht="12.75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12.75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ht="12.75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12.75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ht="12.75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12.75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ht="12.75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12.7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ht="12.75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12.75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ht="12.75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12.75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ht="12.75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12.75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ht="12.75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12.75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ht="12.75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12.75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ht="12.75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12.75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ht="12.75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12.7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ht="12.75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12.75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ht="12.75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12.75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ht="12.75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12.75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ht="12.75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12.75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ht="12.75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12.75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ht="12.75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12.75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ht="12.75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12.7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ht="12.75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12.7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ht="12.75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12.75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ht="12.75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12.75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ht="12.75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12.75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ht="12.75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12.75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ht="12.75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12.75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ht="12.75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12.75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ht="12.75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12.7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ht="12.75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12.75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ht="12.75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12.75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ht="12.7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12.7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ht="12.75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12.75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ht="12.75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12.75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ht="12.75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12.75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ht="12.75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12.75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ht="12.75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12.75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ht="12.75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12.75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ht="12.75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12.7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ht="12.75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12.75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ht="12.75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12.75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ht="12.7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12.75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ht="12.75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12.75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ht="12.75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12.75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ht="12.75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12.75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ht="12.75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12.75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ht="12.75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12.75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ht="12.75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12.75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ht="12.7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12.75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ht="12.75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12.75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ht="12.75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12.7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ht="12.75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12.75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ht="12.75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12.75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ht="12.75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12.75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ht="12.75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12.75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ht="12.75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12.75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ht="12.75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12.75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ht="12.75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12.7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1:19" ht="12.75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12.75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1:19" ht="12.75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12.7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1:19" ht="12.75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12.75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1:19" ht="12.75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12.75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1:19" ht="12.75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12.75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1:19" ht="12.75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12.75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1:19" ht="12.75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12.75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1:19" ht="12.75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12.75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1:19" ht="12.75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12.7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1:19" ht="12.75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12.75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1:19" ht="12.75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12.75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1:19" ht="12.7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12.75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1:19" ht="12.75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12.75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1:19" ht="12.75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12.75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1:19" ht="12.75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12.75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1:19" ht="12.75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12.75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1:19" ht="12.75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12.75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1:19" ht="12.75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12.75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12.7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12.75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12.75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12.75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1:19" ht="12.75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12.7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1:19" ht="12.7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12.75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1:19" ht="12.75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2.75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1:19" ht="12.75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12.75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1:19" ht="12.75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2.75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1:19" ht="12.75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12.75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12.75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12.75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1:19" ht="12.75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12.75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12.7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2.75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1:19" ht="12.75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12.75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1:19" ht="12.75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12.75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1:19" ht="12.75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12.75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1:19" ht="12.7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12.75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1:19" ht="12.75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12.75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1:19" ht="12.75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12.75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1:19" ht="12.75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12.75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1:19" ht="12.75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12.75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1:19" ht="12.75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12.75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1:19" ht="12.75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12.75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1:19" ht="12.7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12.75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1:19" ht="12.75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12.75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1:19" ht="12.75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12.75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1:19" ht="12.7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12.75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1:19" ht="12.75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12.75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1:19" ht="12.7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12.75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1:19" ht="12.75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12.75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1:19" ht="12.75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12.75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1:19" ht="12.75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12.75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1:19" ht="12.75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12.75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1:19" ht="12.75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12.75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1:19" ht="12.75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12.75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1:19" ht="12.75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12.75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1:19" ht="12.75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12.75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1:19" ht="12.75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12.75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1:19" ht="12.75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12.75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1:19" ht="12.75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12.75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1:19" ht="12.75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12.75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1:19" ht="12.75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12.75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1:19" ht="12.75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12.75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1:19" ht="12.75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12.75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1:19" ht="12.75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12.75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1:19" ht="12.75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12.75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1:19" ht="12.75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12.75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1:19" ht="12.75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12.75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1:19" ht="12.75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12.75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1:19" ht="12.75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12.75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1:19" ht="12.75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12.75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1:19" ht="12.75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12.75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12.75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12.75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1:19" ht="12.75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12.75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1:19" ht="12.75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12.75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1:19" ht="12.75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12.75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1:19" ht="12.75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12.75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1:19" ht="12.75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12.75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1:19" ht="12.75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12.75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1:19" ht="12.75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12.75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1:19" ht="12.75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12.75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1:19" ht="12.75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12.75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1:19" ht="12.75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12.75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1:19" ht="12.75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12.75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1:19" ht="12.75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12.75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1:19" ht="12.75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12.75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1:19" ht="12.75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12.75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1:19" ht="12.75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12.75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1:19" ht="12.75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12.75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1:19" ht="12.75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12.75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1:19" ht="12.75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12.75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1:19" ht="12.75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12.75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1:19" ht="12.75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12.75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1:19" ht="12.75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12.75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1:19" ht="12.75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12.75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1:19" ht="12.75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12.75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1:19" ht="12.75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12.75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1:19" ht="12.75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12.75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1:19" ht="12.75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12.75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1:19" ht="12.75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12.75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1:19" ht="12.75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12.75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1:19" ht="12.75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12.75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1:19" ht="12.75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12.75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1:19" ht="12.75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12.75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1:19" ht="12.75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12.75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1:19" ht="12.75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12.75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1:19" ht="12.75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12.75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1:19" ht="12.75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12.75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1:19" ht="12.75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12.75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1:19" ht="12.75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12.75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1:19" ht="12.75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12.75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1:19" ht="12.75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12.75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1:19" ht="12.75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12.75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1:19" ht="12.75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12.75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1:19" ht="12.75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12.75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1:19" ht="12.75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12.75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1:19" ht="12.75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12.75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1:19" ht="12.75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12.75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1:19" ht="12.75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12.75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1:19" ht="12.75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12.75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1:19" ht="12.75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12.75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1:19" ht="12.75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12.75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1:19" ht="12.75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12.75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1:19" ht="12.75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12.75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1:19" ht="12.75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12.75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1:19" ht="12.75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12.75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1:19" ht="12.75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12.75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1:19" ht="12.75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12.75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1:19" ht="12.75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12.75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1:19" ht="12.75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12.75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1:19" ht="12.75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12.75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1:19" ht="12.75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12.75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1:19" ht="12.7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12.75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1:19" ht="12.75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12.75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1:19" ht="12.75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12.75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1:19" ht="12.75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12.75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1:19" ht="12.75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12.75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1:19" ht="12.75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12.75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1:19" ht="12.75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2.75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1:19" ht="12.75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12.75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1:19" ht="12.75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12.75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1:19" ht="12.75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12.75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1:19" ht="12.75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12.75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1:19" ht="12.75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12.75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1:19" ht="12.75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12.75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1:19" ht="12.75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12.75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1:19" ht="12.75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12.75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1:19" ht="12.75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12.75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1:19" ht="12.75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12.75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1:19" ht="12.75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12.75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1:19" ht="12.75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12.75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1:19" ht="12.75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1:19" ht="12.75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1:19" ht="12.75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1:19" ht="12.75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1:19" ht="12.75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1:19" ht="12.75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spans="1:19" ht="12.75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1:19" ht="12.75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spans="1:19" ht="12.75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1:19" ht="12.75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</row>
    <row r="995" spans="1:19" ht="12.75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1:19" ht="12.75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</row>
    <row r="997" spans="1:19" ht="12.75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1:19" ht="12.75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</row>
    <row r="999" spans="1:19" ht="12.75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1:19" ht="12.75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</row>
    <row r="1001" spans="1:19" ht="12.75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1:19" ht="12.75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</row>
    <row r="1003" spans="1:19" ht="12.75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1:19" ht="12.75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</row>
    <row r="1005" spans="1:19" ht="12.75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1:19" ht="12.75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</row>
    <row r="1007" spans="1:19" ht="12.75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1:19" ht="12.75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</row>
    <row r="1009" spans="1:19" ht="12.75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</row>
  </sheetData>
  <mergeCells count="10">
    <mergeCell ref="E6:L6"/>
    <mergeCell ref="N6:S6"/>
    <mergeCell ref="A1:S1"/>
    <mergeCell ref="A2:S2"/>
    <mergeCell ref="A4:S4"/>
    <mergeCell ref="A5:C5"/>
    <mergeCell ref="A6:A7"/>
    <mergeCell ref="B6:B7"/>
    <mergeCell ref="C6:C7"/>
    <mergeCell ref="D6:D7"/>
  </mergeCells>
  <pageMargins left="0.15748031496062992" right="0.11811023622047245" top="0.15748031496062992" bottom="0.15748031496062992" header="0.11811023622047245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3к мм</vt:lpstr>
      <vt:lpstr>3к см</vt:lpstr>
      <vt:lpstr>2к мм</vt:lpstr>
      <vt:lpstr>2к см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Спортклуб</dc:creator>
  <cp:lastModifiedBy>Спортклуб</cp:lastModifiedBy>
  <dcterms:created xsi:type="dcterms:W3CDTF">2017-04-10T12:52:29Z</dcterms:created>
  <dcterms:modified xsi:type="dcterms:W3CDTF">2017-04-10T13:25:33Z</dcterms:modified>
</cp:coreProperties>
</file>