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Туризм\Соревнования\Кубок ПКТ 2018\"/>
    </mc:Choice>
  </mc:AlternateContent>
  <bookViews>
    <workbookView xWindow="0" yWindow="0" windowWidth="16380" windowHeight="8190" tabRatio="231" firstSheet="2" activeTab="3"/>
  </bookViews>
  <sheets>
    <sheet name="2ММ" sheetId="1" r:id="rId1"/>
    <sheet name="2ЖЖ" sheetId="2" r:id="rId2"/>
    <sheet name="3ММ" sheetId="3" r:id="rId3"/>
    <sheet name="3ЖЖ" sheetId="4" r:id="rId4"/>
  </sheets>
  <calcPr calcId="162913"/>
</workbook>
</file>

<file path=xl/calcChain.xml><?xml version="1.0" encoding="utf-8"?>
<calcChain xmlns="http://schemas.openxmlformats.org/spreadsheetml/2006/main">
  <c r="O14" i="2" l="1"/>
  <c r="K14" i="2"/>
  <c r="G14" i="2"/>
  <c r="P14" i="2" l="1"/>
  <c r="O16" i="1"/>
  <c r="O12" i="1"/>
  <c r="K16" i="1"/>
  <c r="K12" i="1"/>
  <c r="G16" i="1"/>
  <c r="G12" i="1"/>
  <c r="S6" i="4"/>
  <c r="O6" i="4"/>
  <c r="K6" i="4"/>
  <c r="G6" i="4"/>
  <c r="S4" i="4"/>
  <c r="O4" i="4"/>
  <c r="K4" i="4"/>
  <c r="G4" i="4"/>
  <c r="S4" i="3"/>
  <c r="O4" i="3"/>
  <c r="K4" i="3"/>
  <c r="G4" i="3"/>
  <c r="S6" i="3"/>
  <c r="O6" i="3"/>
  <c r="K6" i="3"/>
  <c r="G6" i="3"/>
  <c r="O12" i="2"/>
  <c r="K12" i="2"/>
  <c r="G12" i="2"/>
  <c r="O8" i="2"/>
  <c r="K8" i="2"/>
  <c r="G8" i="2"/>
  <c r="O6" i="2"/>
  <c r="K6" i="2"/>
  <c r="G6" i="2"/>
  <c r="O4" i="2"/>
  <c r="K4" i="2"/>
  <c r="G4" i="2"/>
  <c r="O10" i="2"/>
  <c r="K10" i="2"/>
  <c r="G10" i="2"/>
  <c r="O4" i="1"/>
  <c r="K4" i="1"/>
  <c r="G4" i="1"/>
  <c r="O18" i="1"/>
  <c r="K18" i="1"/>
  <c r="G18" i="1"/>
  <c r="O8" i="1"/>
  <c r="K8" i="1"/>
  <c r="G8" i="1"/>
  <c r="O14" i="1"/>
  <c r="K14" i="1"/>
  <c r="G14" i="1"/>
  <c r="O6" i="1"/>
  <c r="K6" i="1"/>
  <c r="G6" i="1"/>
  <c r="O10" i="1"/>
  <c r="K10" i="1"/>
  <c r="G10" i="1"/>
  <c r="P16" i="1" l="1"/>
  <c r="P12" i="1"/>
  <c r="P4" i="1"/>
  <c r="P18" i="1"/>
  <c r="Q18" i="1" s="1"/>
  <c r="P14" i="1"/>
  <c r="Q14" i="1" s="1"/>
  <c r="P6" i="1"/>
  <c r="Q6" i="1" s="1"/>
  <c r="P10" i="1"/>
  <c r="Q10" i="1" s="1"/>
  <c r="P8" i="1"/>
  <c r="Q8" i="1" s="1"/>
  <c r="P4" i="2"/>
  <c r="P10" i="2"/>
  <c r="P6" i="2"/>
  <c r="P12" i="2"/>
  <c r="P8" i="2"/>
  <c r="Q8" i="2" s="1"/>
  <c r="T4" i="4"/>
  <c r="T6" i="4"/>
  <c r="T4" i="3"/>
  <c r="T6" i="3"/>
  <c r="Q12" i="1" l="1"/>
  <c r="Q16" i="1"/>
  <c r="Q6" i="2"/>
  <c r="U6" i="3"/>
</calcChain>
</file>

<file path=xl/sharedStrings.xml><?xml version="1.0" encoding="utf-8"?>
<sst xmlns="http://schemas.openxmlformats.org/spreadsheetml/2006/main" count="131" uniqueCount="51">
  <si>
    <t>№ п/п</t>
  </si>
  <si>
    <t>ФИО участников</t>
  </si>
  <si>
    <t>Год рождения</t>
  </si>
  <si>
    <t>1 этап</t>
  </si>
  <si>
    <t>2 этап</t>
  </si>
  <si>
    <t>3 этап</t>
  </si>
  <si>
    <t>итог</t>
  </si>
  <si>
    <t>%</t>
  </si>
  <si>
    <t>минуты</t>
  </si>
  <si>
    <t>секунды</t>
  </si>
  <si>
    <t>штрафы</t>
  </si>
  <si>
    <t>результат</t>
  </si>
  <si>
    <t>Гуров Константин Валерьевич</t>
  </si>
  <si>
    <t>Кузнецов Виталий Александрович</t>
  </si>
  <si>
    <t>Герман Виталий Александрович</t>
  </si>
  <si>
    <t>Закрий Дарья Андреевна</t>
  </si>
  <si>
    <t>Осипова Анастасия Андреевна</t>
  </si>
  <si>
    <t>Трапкачёва Елизавета Александровна</t>
  </si>
  <si>
    <t>Мухитова Светлана Юрьевна</t>
  </si>
  <si>
    <t>Стародубцева Полина Андреевна</t>
  </si>
  <si>
    <t>4 этап</t>
  </si>
  <si>
    <t>Абашина Анна Сергеевна</t>
  </si>
  <si>
    <t>Петрова Любовь Игоревна</t>
  </si>
  <si>
    <t>Сахно Дарья Евгеньевна</t>
  </si>
  <si>
    <t>Суворина Светлана Юрьевна</t>
  </si>
  <si>
    <t>Николаева Анастасия Валерьевна</t>
  </si>
  <si>
    <t>снятие</t>
  </si>
  <si>
    <t>неявка</t>
  </si>
  <si>
    <t>Карпов Дмитрий</t>
  </si>
  <si>
    <t>Шаталин Артём Андреевич</t>
  </si>
  <si>
    <t>Тоболкин Андрей Андреевич</t>
  </si>
  <si>
    <t>Горностаев Илья Александрович</t>
  </si>
  <si>
    <t>Потанина Светлана Евгеньевна</t>
  </si>
  <si>
    <t>Гургурова Ольга Николаевна</t>
  </si>
  <si>
    <t>Кодаш Артемий Алексеевич</t>
  </si>
  <si>
    <t>Филиппов Григорий Сергеевич</t>
  </si>
  <si>
    <t>Дмитриев Павел Андреевич</t>
  </si>
  <si>
    <t>Сажин Андрей Владимирович</t>
  </si>
  <si>
    <t>Шипигузов Андрей Валерьевич</t>
  </si>
  <si>
    <t>Чернов Павел Геннадьевич</t>
  </si>
  <si>
    <t>Ермолаев Иван Сергеевич</t>
  </si>
  <si>
    <t>Николаев Александр Николаевич</t>
  </si>
  <si>
    <t>Гуляев Степан Игоревич</t>
  </si>
  <si>
    <t>Егоров Олег Павлович</t>
  </si>
  <si>
    <t>Шиляев Алексей Андреевич</t>
  </si>
  <si>
    <t>Матвеев Николай Валентинович</t>
  </si>
  <si>
    <t>Кольченко Александр Владимирович</t>
  </si>
  <si>
    <t>Григорьева Александра Юрьевна</t>
  </si>
  <si>
    <t>Ерохина Светлана Юрьевна</t>
  </si>
  <si>
    <t>Запорожцева Маргарита Григорьевна</t>
  </si>
  <si>
    <t>Дмитриева Надежда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</si>
</sst>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8"/>
  <sheetViews>
    <sheetView zoomScaleNormal="100" workbookViewId="0">
      <selection activeCell="D2" sqref="D1:D1048576"/>
    </sheetView>
  </sheetViews>
  <sheetFormatPr defaultRowHeight="12.75" x14ac:dyDescent="0.2"/>
  <cols>
    <col min="1" max="1" width="6.140625" style="1"/>
    <col min="2" max="2" width="33" style="1" customWidth="1"/>
    <col min="3" max="3" width="13.5703125" style="1"/>
    <col min="4" max="1023" width="11.5703125" style="1"/>
  </cols>
  <sheetData>
    <row r="1" spans="1:17" ht="12.9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/>
      <c r="F1" s="20"/>
      <c r="G1" s="20"/>
      <c r="H1" s="20" t="s">
        <v>4</v>
      </c>
      <c r="I1" s="20"/>
      <c r="J1" s="20"/>
      <c r="K1" s="20"/>
      <c r="L1" s="20" t="s">
        <v>5</v>
      </c>
      <c r="M1" s="20"/>
      <c r="N1" s="20"/>
      <c r="O1" s="20"/>
      <c r="P1" s="20" t="s">
        <v>6</v>
      </c>
      <c r="Q1" s="20" t="s">
        <v>7</v>
      </c>
    </row>
    <row r="2" spans="1:17" ht="12.95" customHeight="1" x14ac:dyDescent="0.2">
      <c r="A2" s="20"/>
      <c r="B2" s="20"/>
      <c r="C2" s="20"/>
      <c r="D2" s="14" t="s">
        <v>8</v>
      </c>
      <c r="E2" s="14" t="s">
        <v>9</v>
      </c>
      <c r="F2" s="14" t="s">
        <v>10</v>
      </c>
      <c r="G2" s="14" t="s">
        <v>11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8</v>
      </c>
      <c r="M2" s="14" t="s">
        <v>9</v>
      </c>
      <c r="N2" s="14" t="s">
        <v>10</v>
      </c>
      <c r="O2" s="14" t="s">
        <v>11</v>
      </c>
      <c r="P2" s="20"/>
      <c r="Q2" s="20"/>
    </row>
    <row r="3" spans="1:17" ht="13.35" customHeight="1" x14ac:dyDescent="0.2">
      <c r="A3" s="20">
        <v>1</v>
      </c>
      <c r="B3" s="5" t="s">
        <v>43</v>
      </c>
      <c r="C3" s="5">
        <v>1989</v>
      </c>
      <c r="D3" s="10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3.35" customHeight="1" x14ac:dyDescent="0.2">
      <c r="A4" s="20"/>
      <c r="B4" s="5" t="s">
        <v>44</v>
      </c>
      <c r="C4" s="5">
        <v>1986</v>
      </c>
      <c r="D4" s="11">
        <v>6</v>
      </c>
      <c r="E4" s="8">
        <v>46</v>
      </c>
      <c r="F4" s="8">
        <v>5</v>
      </c>
      <c r="G4" s="9">
        <f>4*D4+E4/15+F4</f>
        <v>32.066666666666663</v>
      </c>
      <c r="H4" s="8">
        <v>8</v>
      </c>
      <c r="I4" s="8">
        <v>20</v>
      </c>
      <c r="J4" s="8">
        <v>0</v>
      </c>
      <c r="K4" s="9">
        <f>4*H4+I4/15+J4</f>
        <v>33.333333333333336</v>
      </c>
      <c r="L4" s="8">
        <v>4</v>
      </c>
      <c r="M4" s="8">
        <v>52</v>
      </c>
      <c r="N4" s="8">
        <v>1</v>
      </c>
      <c r="O4" s="8">
        <f>4*L4+M4/15+N4</f>
        <v>20.466666666666669</v>
      </c>
      <c r="P4" s="8">
        <f>G4+K4+O4</f>
        <v>85.866666666666674</v>
      </c>
      <c r="Q4" s="8">
        <v>100</v>
      </c>
    </row>
    <row r="5" spans="1:17" ht="13.35" customHeight="1" x14ac:dyDescent="0.2">
      <c r="A5" s="20">
        <v>2</v>
      </c>
      <c r="B5" s="5" t="s">
        <v>37</v>
      </c>
      <c r="C5" s="4">
        <v>1988</v>
      </c>
      <c r="D5" s="1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3.35" customHeight="1" x14ac:dyDescent="0.2">
      <c r="A6" s="20"/>
      <c r="B6" s="5" t="s">
        <v>38</v>
      </c>
      <c r="C6" s="5">
        <v>1984</v>
      </c>
      <c r="D6" s="11">
        <v>7</v>
      </c>
      <c r="E6" s="8">
        <v>44</v>
      </c>
      <c r="F6" s="8">
        <v>0</v>
      </c>
      <c r="G6" s="8">
        <f>4*D6+E6/15+F6</f>
        <v>30.933333333333334</v>
      </c>
      <c r="H6" s="8">
        <v>8</v>
      </c>
      <c r="I6" s="8">
        <v>17</v>
      </c>
      <c r="J6" s="8">
        <v>0</v>
      </c>
      <c r="K6" s="8">
        <f>4*H6+I6/15+J6</f>
        <v>33.133333333333333</v>
      </c>
      <c r="L6" s="8">
        <v>7</v>
      </c>
      <c r="M6" s="8">
        <v>49</v>
      </c>
      <c r="N6" s="8">
        <v>3</v>
      </c>
      <c r="O6" s="8">
        <f>4*L6+M6/15+N6</f>
        <v>34.266666666666666</v>
      </c>
      <c r="P6" s="8">
        <f>G6+K6+O6</f>
        <v>98.333333333333329</v>
      </c>
      <c r="Q6" s="8">
        <f>P6/P4*100</f>
        <v>114.51863354037266</v>
      </c>
    </row>
    <row r="7" spans="1:17" ht="13.35" customHeight="1" x14ac:dyDescent="0.2">
      <c r="A7" s="20">
        <v>3</v>
      </c>
      <c r="B7" s="5" t="s">
        <v>39</v>
      </c>
      <c r="C7" s="5">
        <v>1986</v>
      </c>
      <c r="D7" s="10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3.35" customHeight="1" x14ac:dyDescent="0.2">
      <c r="A8" s="20"/>
      <c r="B8" s="5" t="s">
        <v>40</v>
      </c>
      <c r="C8" s="5">
        <v>1988</v>
      </c>
      <c r="D8" s="11">
        <v>7</v>
      </c>
      <c r="E8" s="8">
        <v>49</v>
      </c>
      <c r="F8" s="8">
        <v>0</v>
      </c>
      <c r="G8" s="8">
        <f>4*D8+E8/15+F8</f>
        <v>31.266666666666666</v>
      </c>
      <c r="H8" s="8">
        <v>11</v>
      </c>
      <c r="I8" s="8">
        <v>5</v>
      </c>
      <c r="J8" s="8">
        <v>1</v>
      </c>
      <c r="K8" s="8">
        <f>4*H8+I8/15+J8</f>
        <v>45.333333333333336</v>
      </c>
      <c r="L8" s="8">
        <v>6</v>
      </c>
      <c r="M8" s="8">
        <v>42</v>
      </c>
      <c r="N8" s="8">
        <v>3</v>
      </c>
      <c r="O8" s="8">
        <f>4*L8+M8/15+N8</f>
        <v>29.8</v>
      </c>
      <c r="P8" s="8">
        <f>G8+K8+O8</f>
        <v>106.39999999999999</v>
      </c>
      <c r="Q8" s="8">
        <f>P8/P4*100</f>
        <v>123.91304347826085</v>
      </c>
    </row>
    <row r="9" spans="1:17" ht="13.35" customHeight="1" x14ac:dyDescent="0.2">
      <c r="A9" s="20">
        <v>4</v>
      </c>
      <c r="B9" s="5" t="s">
        <v>35</v>
      </c>
      <c r="C9" s="5">
        <v>1988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13.35" customHeight="1" x14ac:dyDescent="0.2">
      <c r="A10" s="20"/>
      <c r="B10" s="5" t="s">
        <v>36</v>
      </c>
      <c r="C10" s="5">
        <v>1984</v>
      </c>
      <c r="D10" s="8">
        <v>7</v>
      </c>
      <c r="E10" s="8">
        <v>27</v>
      </c>
      <c r="F10" s="8">
        <v>0</v>
      </c>
      <c r="G10" s="8">
        <f>4*D10+E10/15+F10</f>
        <v>29.8</v>
      </c>
      <c r="H10" s="8">
        <v>9</v>
      </c>
      <c r="I10" s="8">
        <v>48</v>
      </c>
      <c r="J10" s="8">
        <v>0</v>
      </c>
      <c r="K10" s="8">
        <f>4*H10+I10/15+J10</f>
        <v>39.200000000000003</v>
      </c>
      <c r="L10" s="8">
        <v>9</v>
      </c>
      <c r="M10" s="8">
        <v>33</v>
      </c>
      <c r="N10" s="8">
        <v>6</v>
      </c>
      <c r="O10" s="8">
        <f>4*L10+M10/15+N10</f>
        <v>44.2</v>
      </c>
      <c r="P10" s="8">
        <f>G10+K10+O10</f>
        <v>113.2</v>
      </c>
      <c r="Q10" s="8">
        <f>P10/P4*100</f>
        <v>131.83229813664596</v>
      </c>
    </row>
    <row r="11" spans="1:17" x14ac:dyDescent="0.2">
      <c r="A11" s="19">
        <v>5</v>
      </c>
      <c r="B11" s="4" t="s">
        <v>45</v>
      </c>
      <c r="C11" s="4">
        <v>1992</v>
      </c>
      <c r="D11" s="10"/>
      <c r="E11" s="7"/>
      <c r="F11" s="10"/>
      <c r="G11" s="7"/>
      <c r="H11" s="12"/>
      <c r="I11" s="7"/>
      <c r="J11" s="10"/>
      <c r="K11" s="7"/>
      <c r="L11" s="12"/>
      <c r="M11" s="7"/>
      <c r="N11" s="7"/>
      <c r="O11" s="7"/>
      <c r="P11" s="7"/>
      <c r="Q11" s="7"/>
    </row>
    <row r="12" spans="1:17" x14ac:dyDescent="0.2">
      <c r="A12" s="19"/>
      <c r="B12" s="4" t="s">
        <v>46</v>
      </c>
      <c r="C12" s="4">
        <v>1986</v>
      </c>
      <c r="D12" s="11">
        <v>9</v>
      </c>
      <c r="E12" s="8">
        <v>13</v>
      </c>
      <c r="F12" s="11"/>
      <c r="G12" s="8">
        <f>4*D12+E12/15+F12</f>
        <v>36.866666666666667</v>
      </c>
      <c r="H12" s="13">
        <v>13</v>
      </c>
      <c r="I12" s="8">
        <v>20</v>
      </c>
      <c r="J12" s="11">
        <v>8</v>
      </c>
      <c r="K12" s="8">
        <f>4*H12+I12/15+J12</f>
        <v>61.333333333333336</v>
      </c>
      <c r="L12" s="13">
        <v>6</v>
      </c>
      <c r="M12" s="8">
        <v>10</v>
      </c>
      <c r="N12" s="8">
        <v>3</v>
      </c>
      <c r="O12" s="8">
        <f>4*L12+M12/15+N12</f>
        <v>27.666666666666668</v>
      </c>
      <c r="P12" s="8">
        <f>G12+K12+O12</f>
        <v>125.86666666666667</v>
      </c>
      <c r="Q12" s="8">
        <f>P12/P4*100</f>
        <v>146.58385093167701</v>
      </c>
    </row>
    <row r="13" spans="1:17" ht="13.35" customHeight="1" x14ac:dyDescent="0.2">
      <c r="A13" s="20">
        <v>6</v>
      </c>
      <c r="B13" s="5" t="s">
        <v>28</v>
      </c>
      <c r="C13" s="5">
        <v>1985</v>
      </c>
      <c r="D13" s="1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13.35" customHeight="1" x14ac:dyDescent="0.2">
      <c r="A14" s="20"/>
      <c r="B14" s="5" t="s">
        <v>29</v>
      </c>
      <c r="C14" s="5">
        <v>1998</v>
      </c>
      <c r="D14" s="11">
        <v>9</v>
      </c>
      <c r="E14" s="8">
        <v>15</v>
      </c>
      <c r="F14" s="8">
        <v>11</v>
      </c>
      <c r="G14" s="8">
        <f>4*D14+E14/15+F14</f>
        <v>48</v>
      </c>
      <c r="H14" s="8">
        <v>11</v>
      </c>
      <c r="I14" s="8">
        <v>41</v>
      </c>
      <c r="J14" s="8">
        <v>5</v>
      </c>
      <c r="K14" s="8">
        <f>4*H14+I14/15+J14</f>
        <v>51.733333333333334</v>
      </c>
      <c r="L14" s="8">
        <v>10</v>
      </c>
      <c r="M14" s="8">
        <v>51</v>
      </c>
      <c r="N14" s="8">
        <v>8</v>
      </c>
      <c r="O14" s="8">
        <f>4*L14+M14/15+N14</f>
        <v>51.4</v>
      </c>
      <c r="P14" s="8">
        <f>G14+K14+O14</f>
        <v>151.13333333333333</v>
      </c>
      <c r="Q14" s="8">
        <f>P14/P4*100</f>
        <v>176.00931677018633</v>
      </c>
    </row>
    <row r="15" spans="1:17" x14ac:dyDescent="0.2">
      <c r="A15" s="19">
        <v>7</v>
      </c>
      <c r="B15" s="4" t="s">
        <v>30</v>
      </c>
      <c r="C15" s="4">
        <v>1997</v>
      </c>
      <c r="D15" s="10"/>
      <c r="E15" s="7"/>
      <c r="F15" s="10"/>
      <c r="G15" s="7"/>
      <c r="H15" s="12"/>
      <c r="I15" s="7"/>
      <c r="J15" s="10"/>
      <c r="K15" s="7"/>
      <c r="L15" s="12"/>
      <c r="M15" s="7"/>
      <c r="N15" s="7"/>
      <c r="O15" s="7"/>
      <c r="P15" s="7"/>
      <c r="Q15" s="7"/>
    </row>
    <row r="16" spans="1:17" ht="12.95" customHeight="1" x14ac:dyDescent="0.2">
      <c r="A16" s="19"/>
      <c r="B16" s="4" t="s">
        <v>31</v>
      </c>
      <c r="C16" s="4">
        <v>1998</v>
      </c>
      <c r="D16" s="11">
        <v>13</v>
      </c>
      <c r="E16" s="8">
        <v>57</v>
      </c>
      <c r="F16" s="11">
        <v>7</v>
      </c>
      <c r="G16" s="9">
        <f t="shared" ref="G16" si="0">4*D16+E16/15+F16</f>
        <v>62.8</v>
      </c>
      <c r="H16" s="13">
        <v>14</v>
      </c>
      <c r="I16" s="8">
        <v>59</v>
      </c>
      <c r="J16" s="11">
        <v>41</v>
      </c>
      <c r="K16" s="9">
        <f t="shared" ref="K16" si="1">4*H16+I16/15+J16</f>
        <v>100.93333333333334</v>
      </c>
      <c r="L16" s="13">
        <v>14</v>
      </c>
      <c r="M16" s="8">
        <v>24</v>
      </c>
      <c r="N16" s="8">
        <v>3</v>
      </c>
      <c r="O16" s="8">
        <f t="shared" ref="O16" si="2">4*L16+M16/15+N16</f>
        <v>60.6</v>
      </c>
      <c r="P16" s="8">
        <f t="shared" ref="P16" si="3">G16+K16+O16</f>
        <v>224.33333333333334</v>
      </c>
      <c r="Q16" s="8">
        <f>P16/P4*100</f>
        <v>261.25776397515523</v>
      </c>
    </row>
    <row r="17" spans="1:17" ht="13.35" customHeight="1" x14ac:dyDescent="0.2">
      <c r="A17" s="20">
        <v>8</v>
      </c>
      <c r="B17" s="5" t="s">
        <v>41</v>
      </c>
      <c r="C17" s="5">
        <v>1982</v>
      </c>
      <c r="D17" s="10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3.35" customHeight="1" x14ac:dyDescent="0.2">
      <c r="A18" s="20"/>
      <c r="B18" s="5" t="s">
        <v>42</v>
      </c>
      <c r="C18" s="5">
        <v>1994</v>
      </c>
      <c r="D18" s="11">
        <v>9</v>
      </c>
      <c r="E18" s="8">
        <v>14</v>
      </c>
      <c r="F18" s="8">
        <v>3</v>
      </c>
      <c r="G18" s="8">
        <f>4*D18+E18/15+F18</f>
        <v>39.93333333333333</v>
      </c>
      <c r="H18" s="8">
        <v>9</v>
      </c>
      <c r="I18" s="8">
        <v>17</v>
      </c>
      <c r="J18" s="8">
        <v>3</v>
      </c>
      <c r="K18" s="8">
        <f>4*H18+I18/15+J18</f>
        <v>40.133333333333333</v>
      </c>
      <c r="L18" s="8">
        <v>15</v>
      </c>
      <c r="M18" s="8">
        <v>0</v>
      </c>
      <c r="N18" s="8">
        <v>200</v>
      </c>
      <c r="O18" s="8">
        <f>4*L18+M18/15+N18</f>
        <v>260</v>
      </c>
      <c r="P18" s="8">
        <f>G18+K18+O18</f>
        <v>340.06666666666666</v>
      </c>
      <c r="Q18" s="8">
        <f>P18/P4*100</f>
        <v>396.04037267080741</v>
      </c>
    </row>
  </sheetData>
  <mergeCells count="16">
    <mergeCell ref="H1:K1"/>
    <mergeCell ref="L1:O1"/>
    <mergeCell ref="P1:P2"/>
    <mergeCell ref="Q1:Q2"/>
    <mergeCell ref="A9:A10"/>
    <mergeCell ref="A1:A2"/>
    <mergeCell ref="B1:B2"/>
    <mergeCell ref="C1:C2"/>
    <mergeCell ref="D1:G1"/>
    <mergeCell ref="A7:A8"/>
    <mergeCell ref="A17:A18"/>
    <mergeCell ref="A3:A4"/>
    <mergeCell ref="A15:A16"/>
    <mergeCell ref="A11:A12"/>
    <mergeCell ref="A5:A6"/>
    <mergeCell ref="A13:A14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9"/>
  <sheetViews>
    <sheetView zoomScaleNormal="100" workbookViewId="0">
      <selection activeCell="D2" sqref="D1:D1048576"/>
    </sheetView>
  </sheetViews>
  <sheetFormatPr defaultRowHeight="12.75" x14ac:dyDescent="0.2"/>
  <cols>
    <col min="1" max="1" width="8.140625" style="1"/>
    <col min="2" max="2" width="34.42578125" style="1"/>
    <col min="3" max="3" width="13.5703125" style="1"/>
    <col min="4" max="1023" width="11.5703125" style="1"/>
  </cols>
  <sheetData>
    <row r="1" spans="1:18" ht="12.9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/>
      <c r="F1" s="20"/>
      <c r="G1" s="20"/>
      <c r="H1" s="20" t="s">
        <v>4</v>
      </c>
      <c r="I1" s="20"/>
      <c r="J1" s="20"/>
      <c r="K1" s="20"/>
      <c r="L1" s="20" t="s">
        <v>5</v>
      </c>
      <c r="M1" s="20"/>
      <c r="N1" s="20"/>
      <c r="O1" s="20"/>
      <c r="P1" s="20" t="s">
        <v>6</v>
      </c>
      <c r="Q1" s="20" t="s">
        <v>7</v>
      </c>
      <c r="R1" s="2"/>
    </row>
    <row r="2" spans="1:18" ht="12.95" customHeight="1" x14ac:dyDescent="0.2">
      <c r="A2" s="20"/>
      <c r="B2" s="20"/>
      <c r="C2" s="20"/>
      <c r="D2" s="14" t="s">
        <v>8</v>
      </c>
      <c r="E2" s="14" t="s">
        <v>9</v>
      </c>
      <c r="F2" s="14" t="s">
        <v>10</v>
      </c>
      <c r="G2" s="14" t="s">
        <v>11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8</v>
      </c>
      <c r="M2" s="14" t="s">
        <v>9</v>
      </c>
      <c r="N2" s="14" t="s">
        <v>10</v>
      </c>
      <c r="O2" s="14" t="s">
        <v>11</v>
      </c>
      <c r="P2" s="20"/>
      <c r="Q2" s="21"/>
    </row>
    <row r="3" spans="1:18" ht="13.35" customHeight="1" x14ac:dyDescent="0.2">
      <c r="A3" s="20">
        <v>1</v>
      </c>
      <c r="B3" s="5" t="s">
        <v>15</v>
      </c>
      <c r="C3" s="5">
        <v>1994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0"/>
    </row>
    <row r="4" spans="1:18" ht="13.35" customHeight="1" x14ac:dyDescent="0.2">
      <c r="A4" s="20"/>
      <c r="B4" s="5" t="s">
        <v>32</v>
      </c>
      <c r="C4" s="5">
        <v>1990</v>
      </c>
      <c r="D4" s="8">
        <v>7</v>
      </c>
      <c r="E4" s="8">
        <v>25</v>
      </c>
      <c r="F4" s="8">
        <v>0</v>
      </c>
      <c r="G4" s="8">
        <f>4*D4+E4/15+F4</f>
        <v>29.666666666666668</v>
      </c>
      <c r="H4" s="8">
        <v>7</v>
      </c>
      <c r="I4" s="8">
        <v>42</v>
      </c>
      <c r="J4" s="8">
        <v>0</v>
      </c>
      <c r="K4" s="8">
        <f>4*H4+I4/15+J4</f>
        <v>30.8</v>
      </c>
      <c r="L4" s="8">
        <v>9</v>
      </c>
      <c r="M4" s="8">
        <v>20</v>
      </c>
      <c r="N4" s="8">
        <v>2</v>
      </c>
      <c r="O4" s="8">
        <f>4*L4+M4/15+N4</f>
        <v>39.333333333333336</v>
      </c>
      <c r="P4" s="8">
        <f>G4+K4+O4</f>
        <v>99.800000000000011</v>
      </c>
      <c r="Q4" s="11">
        <v>100</v>
      </c>
    </row>
    <row r="5" spans="1:18" ht="13.35" customHeight="1" x14ac:dyDescent="0.2">
      <c r="A5" s="20">
        <v>2</v>
      </c>
      <c r="B5" s="5" t="s">
        <v>47</v>
      </c>
      <c r="C5" s="5">
        <v>1990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0"/>
    </row>
    <row r="6" spans="1:18" ht="13.35" customHeight="1" x14ac:dyDescent="0.2">
      <c r="A6" s="20"/>
      <c r="B6" s="5" t="s">
        <v>48</v>
      </c>
      <c r="C6" s="5">
        <v>1983</v>
      </c>
      <c r="D6" s="8">
        <v>13</v>
      </c>
      <c r="E6" s="8">
        <v>22</v>
      </c>
      <c r="F6" s="8">
        <v>5</v>
      </c>
      <c r="G6" s="8">
        <f>4*D6+E6/15+F6</f>
        <v>58.466666666666669</v>
      </c>
      <c r="H6" s="8">
        <v>14</v>
      </c>
      <c r="I6" s="8">
        <v>28</v>
      </c>
      <c r="J6" s="8">
        <v>0</v>
      </c>
      <c r="K6" s="8">
        <f>4*H6+I6/15+J6</f>
        <v>57.866666666666667</v>
      </c>
      <c r="L6" s="8">
        <v>11</v>
      </c>
      <c r="M6" s="8">
        <v>56</v>
      </c>
      <c r="N6" s="8">
        <v>0</v>
      </c>
      <c r="O6" s="8">
        <f>4*L6+M6/15+N6</f>
        <v>47.733333333333334</v>
      </c>
      <c r="P6" s="8">
        <f>G6+K6+O6</f>
        <v>164.06666666666666</v>
      </c>
      <c r="Q6" s="11">
        <f>P6/P4*100</f>
        <v>164.3954575818303</v>
      </c>
    </row>
    <row r="7" spans="1:18" ht="13.35" customHeight="1" x14ac:dyDescent="0.2">
      <c r="A7" s="20">
        <v>3</v>
      </c>
      <c r="B7" s="5" t="s">
        <v>49</v>
      </c>
      <c r="C7" s="4">
        <v>1990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0"/>
    </row>
    <row r="8" spans="1:18" ht="13.35" customHeight="1" x14ac:dyDescent="0.2">
      <c r="A8" s="20"/>
      <c r="B8" s="5" t="s">
        <v>50</v>
      </c>
      <c r="C8" s="4">
        <v>1982</v>
      </c>
      <c r="D8" s="8">
        <v>15</v>
      </c>
      <c r="E8" s="8">
        <v>0</v>
      </c>
      <c r="F8" s="8">
        <v>200</v>
      </c>
      <c r="G8" s="8">
        <f>4*D8+E8/15+F8</f>
        <v>260</v>
      </c>
      <c r="H8" s="8">
        <v>15</v>
      </c>
      <c r="I8" s="8">
        <v>0</v>
      </c>
      <c r="J8" s="8">
        <v>200</v>
      </c>
      <c r="K8" s="8">
        <f>4*H8+I8/15+J8</f>
        <v>260</v>
      </c>
      <c r="L8" s="8">
        <v>15</v>
      </c>
      <c r="M8" s="8">
        <v>0</v>
      </c>
      <c r="N8" s="8">
        <v>205</v>
      </c>
      <c r="O8" s="8">
        <f>4*L8+M8/15+N8</f>
        <v>265</v>
      </c>
      <c r="P8" s="8">
        <f>G8+K8+O8</f>
        <v>785</v>
      </c>
      <c r="Q8" s="11">
        <f>P8/P4*100</f>
        <v>786.57314629258508</v>
      </c>
    </row>
    <row r="9" spans="1:18" ht="13.35" customHeight="1" x14ac:dyDescent="0.2">
      <c r="A9" s="19">
        <v>4</v>
      </c>
      <c r="B9" s="5" t="s">
        <v>17</v>
      </c>
      <c r="C9" s="5">
        <v>1996</v>
      </c>
      <c r="D9" s="7" t="s">
        <v>26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0"/>
    </row>
    <row r="10" spans="1:18" ht="13.35" customHeight="1" x14ac:dyDescent="0.2">
      <c r="A10" s="19"/>
      <c r="B10" s="5" t="s">
        <v>18</v>
      </c>
      <c r="C10" s="5">
        <v>1997</v>
      </c>
      <c r="D10" s="8"/>
      <c r="E10" s="8"/>
      <c r="F10" s="8"/>
      <c r="G10" s="8">
        <f>4*D10+E10/15+F10</f>
        <v>0</v>
      </c>
      <c r="H10" s="8">
        <v>10</v>
      </c>
      <c r="I10" s="8">
        <v>40</v>
      </c>
      <c r="J10" s="8">
        <v>0</v>
      </c>
      <c r="K10" s="8">
        <f>4*H10+I10/15+J10</f>
        <v>42.666666666666664</v>
      </c>
      <c r="L10" s="8">
        <v>10</v>
      </c>
      <c r="M10" s="8">
        <v>18</v>
      </c>
      <c r="N10" s="8">
        <v>3</v>
      </c>
      <c r="O10" s="8">
        <f>4*L10+M10/15+N10</f>
        <v>44.2</v>
      </c>
      <c r="P10" s="8">
        <f>G10+K10+O10</f>
        <v>86.866666666666674</v>
      </c>
      <c r="Q10" s="11"/>
    </row>
    <row r="11" spans="1:18" ht="13.35" customHeight="1" x14ac:dyDescent="0.2">
      <c r="A11" s="20">
        <v>5</v>
      </c>
      <c r="B11" s="5" t="s">
        <v>33</v>
      </c>
      <c r="C11" s="5">
        <v>1997</v>
      </c>
      <c r="D11" s="7" t="s">
        <v>26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0"/>
    </row>
    <row r="12" spans="1:18" ht="13.35" customHeight="1" x14ac:dyDescent="0.2">
      <c r="A12" s="20"/>
      <c r="B12" s="5" t="s">
        <v>19</v>
      </c>
      <c r="C12" s="5">
        <v>1996</v>
      </c>
      <c r="D12" s="8"/>
      <c r="E12" s="8"/>
      <c r="F12" s="8"/>
      <c r="G12" s="8">
        <f>4*D12+E12/15+F12</f>
        <v>0</v>
      </c>
      <c r="H12" s="8">
        <v>14</v>
      </c>
      <c r="I12" s="8">
        <v>58</v>
      </c>
      <c r="J12" s="8">
        <v>26</v>
      </c>
      <c r="K12" s="8">
        <f>4*H12+I12/15+J12</f>
        <v>85.866666666666674</v>
      </c>
      <c r="L12" s="8">
        <v>15</v>
      </c>
      <c r="M12" s="8">
        <v>0</v>
      </c>
      <c r="N12" s="8">
        <v>200</v>
      </c>
      <c r="O12" s="8">
        <f>4*L12+M12/15+N12</f>
        <v>260</v>
      </c>
      <c r="P12" s="8">
        <f>G12+K12+O12</f>
        <v>345.86666666666667</v>
      </c>
      <c r="Q12" s="11"/>
    </row>
    <row r="13" spans="1:18" ht="13.35" customHeight="1" x14ac:dyDescent="0.2">
      <c r="A13" s="20">
        <v>6</v>
      </c>
      <c r="B13" s="5" t="s">
        <v>21</v>
      </c>
      <c r="C13" s="5">
        <v>1996</v>
      </c>
      <c r="D13" s="7" t="s">
        <v>26</v>
      </c>
      <c r="E13" s="7"/>
      <c r="F13" s="7"/>
      <c r="G13" s="7"/>
      <c r="H13" s="7" t="s">
        <v>26</v>
      </c>
      <c r="I13" s="7"/>
      <c r="J13" s="7"/>
      <c r="K13" s="7"/>
      <c r="L13" s="7"/>
      <c r="M13" s="7"/>
      <c r="N13" s="7"/>
      <c r="O13" s="7"/>
      <c r="P13" s="7"/>
      <c r="Q13" s="10"/>
    </row>
    <row r="14" spans="1:18" ht="13.35" customHeight="1" x14ac:dyDescent="0.2">
      <c r="A14" s="20"/>
      <c r="B14" s="5" t="s">
        <v>16</v>
      </c>
      <c r="C14" s="5">
        <v>1991</v>
      </c>
      <c r="D14" s="8"/>
      <c r="E14" s="8"/>
      <c r="F14" s="8"/>
      <c r="G14" s="8">
        <f>4*D14+E14/15+F14</f>
        <v>0</v>
      </c>
      <c r="H14" s="8"/>
      <c r="I14" s="8"/>
      <c r="J14" s="8"/>
      <c r="K14" s="8">
        <f>4*H14+I14/15+J14</f>
        <v>0</v>
      </c>
      <c r="L14" s="8">
        <v>15</v>
      </c>
      <c r="M14" s="8">
        <v>0</v>
      </c>
      <c r="N14" s="8">
        <v>200</v>
      </c>
      <c r="O14" s="8">
        <f>4*L14+M14/15+N14</f>
        <v>260</v>
      </c>
      <c r="P14" s="8">
        <f>G14+K14+O14</f>
        <v>260</v>
      </c>
      <c r="Q14" s="11"/>
    </row>
    <row r="19" spans="4:4" x14ac:dyDescent="0.2">
      <c r="D19" s="2"/>
    </row>
  </sheetData>
  <mergeCells count="14">
    <mergeCell ref="A3:A4"/>
    <mergeCell ref="A5:A6"/>
    <mergeCell ref="H1:K1"/>
    <mergeCell ref="L1:O1"/>
    <mergeCell ref="P1:P2"/>
    <mergeCell ref="Q1:Q2"/>
    <mergeCell ref="A1:A2"/>
    <mergeCell ref="B1:B2"/>
    <mergeCell ref="C1:C2"/>
    <mergeCell ref="D1:G1"/>
    <mergeCell ref="A13:A14"/>
    <mergeCell ref="A7:A8"/>
    <mergeCell ref="A11:A12"/>
    <mergeCell ref="A9:A1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6"/>
  <sheetViews>
    <sheetView zoomScaleNormal="100" workbookViewId="0">
      <selection activeCell="D2" sqref="D1:D1048576"/>
    </sheetView>
  </sheetViews>
  <sheetFormatPr defaultRowHeight="12.75" x14ac:dyDescent="0.2"/>
  <cols>
    <col min="1" max="1" width="6" style="1"/>
    <col min="2" max="2" width="31.5703125" style="1"/>
    <col min="3" max="3" width="12.85546875" style="1"/>
    <col min="4" max="1023" width="11.5703125" style="1"/>
  </cols>
  <sheetData>
    <row r="1" spans="1:1023" s="15" customFormat="1" ht="12.9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/>
      <c r="F1" s="20"/>
      <c r="G1" s="20"/>
      <c r="H1" s="20" t="s">
        <v>4</v>
      </c>
      <c r="I1" s="20"/>
      <c r="J1" s="20"/>
      <c r="K1" s="20"/>
      <c r="L1" s="20" t="s">
        <v>5</v>
      </c>
      <c r="M1" s="20"/>
      <c r="N1" s="20"/>
      <c r="O1" s="20"/>
      <c r="P1" s="20" t="s">
        <v>20</v>
      </c>
      <c r="Q1" s="20"/>
      <c r="R1" s="20"/>
      <c r="S1" s="20"/>
      <c r="T1" s="20" t="s">
        <v>6</v>
      </c>
      <c r="U1" s="20" t="s">
        <v>7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 s="15" customFormat="1" ht="12.95" customHeight="1" x14ac:dyDescent="0.2">
      <c r="A2" s="20"/>
      <c r="B2" s="20"/>
      <c r="C2" s="20"/>
      <c r="D2" s="14" t="s">
        <v>8</v>
      </c>
      <c r="E2" s="14" t="s">
        <v>9</v>
      </c>
      <c r="F2" s="17" t="s">
        <v>10</v>
      </c>
      <c r="G2" s="14" t="s">
        <v>11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8</v>
      </c>
      <c r="M2" s="14" t="s">
        <v>9</v>
      </c>
      <c r="N2" s="14" t="s">
        <v>10</v>
      </c>
      <c r="O2" s="14" t="s">
        <v>11</v>
      </c>
      <c r="P2" s="14" t="s">
        <v>8</v>
      </c>
      <c r="Q2" s="14" t="s">
        <v>9</v>
      </c>
      <c r="R2" s="14" t="s">
        <v>10</v>
      </c>
      <c r="S2" s="14" t="s">
        <v>11</v>
      </c>
      <c r="T2" s="20"/>
      <c r="U2" s="2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</row>
    <row r="3" spans="1:1023" ht="13.35" customHeight="1" x14ac:dyDescent="0.2">
      <c r="A3" s="19">
        <v>1</v>
      </c>
      <c r="B3" s="5" t="s">
        <v>34</v>
      </c>
      <c r="C3" s="5">
        <v>1998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1023" ht="13.35" customHeight="1" x14ac:dyDescent="0.2">
      <c r="A4" s="19"/>
      <c r="B4" s="5" t="s">
        <v>12</v>
      </c>
      <c r="C4" s="5">
        <v>1997</v>
      </c>
      <c r="D4" s="8">
        <v>35</v>
      </c>
      <c r="E4" s="8">
        <v>28</v>
      </c>
      <c r="F4" s="8">
        <v>13</v>
      </c>
      <c r="G4" s="8">
        <f>4*D4+E4/15+F4</f>
        <v>154.86666666666667</v>
      </c>
      <c r="H4" s="8">
        <v>16</v>
      </c>
      <c r="I4" s="8">
        <v>55</v>
      </c>
      <c r="J4" s="8">
        <v>0</v>
      </c>
      <c r="K4" s="8">
        <f>4*H4+I4/15+J4</f>
        <v>67.666666666666671</v>
      </c>
      <c r="L4" s="8">
        <v>32</v>
      </c>
      <c r="M4" s="8">
        <v>56</v>
      </c>
      <c r="N4" s="8">
        <v>13</v>
      </c>
      <c r="O4" s="8">
        <f>4*L4+M4/15+N4</f>
        <v>144.73333333333332</v>
      </c>
      <c r="P4" s="8">
        <v>14</v>
      </c>
      <c r="Q4" s="8">
        <v>31</v>
      </c>
      <c r="R4" s="8">
        <v>5</v>
      </c>
      <c r="S4" s="8">
        <f>4*P4+Q4/15+R4</f>
        <v>63.06666666666667</v>
      </c>
      <c r="T4" s="8">
        <f>G4+K4+O4+S4</f>
        <v>430.33333333333331</v>
      </c>
      <c r="U4" s="8">
        <v>100</v>
      </c>
    </row>
    <row r="5" spans="1:1023" ht="13.35" customHeight="1" x14ac:dyDescent="0.2">
      <c r="A5" s="19">
        <v>2</v>
      </c>
      <c r="B5" s="5" t="s">
        <v>13</v>
      </c>
      <c r="C5" s="5">
        <v>1989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23" ht="12.95" customHeight="1" x14ac:dyDescent="0.2">
      <c r="A6" s="19"/>
      <c r="B6" s="5" t="s">
        <v>14</v>
      </c>
      <c r="C6" s="5">
        <v>1987</v>
      </c>
      <c r="D6" s="8">
        <v>29</v>
      </c>
      <c r="E6" s="8">
        <v>28</v>
      </c>
      <c r="F6" s="8">
        <v>114</v>
      </c>
      <c r="G6" s="8">
        <f>4*D6+E6/15+F6</f>
        <v>231.86666666666667</v>
      </c>
      <c r="H6" s="8">
        <v>14</v>
      </c>
      <c r="I6" s="8">
        <v>13</v>
      </c>
      <c r="J6" s="8">
        <v>5</v>
      </c>
      <c r="K6" s="8">
        <f>4*H6+I6/15+J6</f>
        <v>61.866666666666667</v>
      </c>
      <c r="L6" s="8">
        <v>29</v>
      </c>
      <c r="M6" s="8">
        <v>3</v>
      </c>
      <c r="N6" s="8">
        <v>10</v>
      </c>
      <c r="O6" s="8">
        <f>4*L6+M6/15+N6</f>
        <v>126.2</v>
      </c>
      <c r="P6" s="8">
        <v>10</v>
      </c>
      <c r="Q6" s="8">
        <v>7</v>
      </c>
      <c r="R6" s="8">
        <v>0</v>
      </c>
      <c r="S6" s="8">
        <f>4*P6+Q6/15+R6</f>
        <v>40.466666666666669</v>
      </c>
      <c r="T6" s="8">
        <f>G6+K6+O6+S6</f>
        <v>460.4</v>
      </c>
      <c r="U6" s="8">
        <f>T6/T4*100</f>
        <v>106.98683191324554</v>
      </c>
    </row>
  </sheetData>
  <mergeCells count="11">
    <mergeCell ref="A5:A6"/>
    <mergeCell ref="A3:A4"/>
    <mergeCell ref="H1:K1"/>
    <mergeCell ref="L1:O1"/>
    <mergeCell ref="P1:S1"/>
    <mergeCell ref="T1:T2"/>
    <mergeCell ref="U1:U2"/>
    <mergeCell ref="A1:A2"/>
    <mergeCell ref="B1:B2"/>
    <mergeCell ref="C1:C2"/>
    <mergeCell ref="D1:G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6"/>
  <sheetViews>
    <sheetView tabSelected="1" zoomScaleNormal="100" workbookViewId="0">
      <selection activeCell="D2" sqref="D1:D1048576"/>
    </sheetView>
  </sheetViews>
  <sheetFormatPr defaultRowHeight="12.75" x14ac:dyDescent="0.2"/>
  <cols>
    <col min="1" max="1" width="6.140625" style="1"/>
    <col min="2" max="2" width="34.28515625" style="1"/>
    <col min="3" max="3" width="12.7109375" style="1"/>
    <col min="4" max="1023" width="11.5703125" style="1"/>
  </cols>
  <sheetData>
    <row r="1" spans="1:1023" s="15" customFormat="1" ht="12.9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/>
      <c r="F1" s="20"/>
      <c r="G1" s="20"/>
      <c r="H1" s="20" t="s">
        <v>4</v>
      </c>
      <c r="I1" s="20"/>
      <c r="J1" s="20"/>
      <c r="K1" s="20"/>
      <c r="L1" s="20" t="s">
        <v>5</v>
      </c>
      <c r="M1" s="20"/>
      <c r="N1" s="20"/>
      <c r="O1" s="20"/>
      <c r="P1" s="20" t="s">
        <v>20</v>
      </c>
      <c r="Q1" s="20"/>
      <c r="R1" s="20"/>
      <c r="S1" s="20"/>
      <c r="T1" s="20" t="s">
        <v>6</v>
      </c>
      <c r="U1" s="20" t="s">
        <v>7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 s="15" customFormat="1" ht="12.95" customHeight="1" x14ac:dyDescent="0.2">
      <c r="A2" s="20"/>
      <c r="B2" s="20"/>
      <c r="C2" s="20"/>
      <c r="D2" s="14" t="s">
        <v>8</v>
      </c>
      <c r="E2" s="14" t="s">
        <v>9</v>
      </c>
      <c r="F2" s="14" t="s">
        <v>10</v>
      </c>
      <c r="G2" s="14" t="s">
        <v>11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8</v>
      </c>
      <c r="M2" s="14" t="s">
        <v>9</v>
      </c>
      <c r="N2" s="14" t="s">
        <v>10</v>
      </c>
      <c r="O2" s="14" t="s">
        <v>11</v>
      </c>
      <c r="P2" s="14" t="s">
        <v>8</v>
      </c>
      <c r="Q2" s="14" t="s">
        <v>9</v>
      </c>
      <c r="R2" s="14" t="s">
        <v>10</v>
      </c>
      <c r="S2" s="14" t="s">
        <v>11</v>
      </c>
      <c r="T2" s="20"/>
      <c r="U2" s="20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</row>
    <row r="3" spans="1:1023" ht="12.95" customHeight="1" x14ac:dyDescent="0.2">
      <c r="A3" s="22">
        <v>1</v>
      </c>
      <c r="B3" s="6" t="s">
        <v>22</v>
      </c>
      <c r="C3" s="6">
        <v>1998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6"/>
      <c r="Q3" s="7"/>
      <c r="R3" s="7"/>
      <c r="S3" s="12"/>
      <c r="T3" s="7"/>
      <c r="U3" s="12"/>
    </row>
    <row r="4" spans="1:1023" ht="13.35" customHeight="1" x14ac:dyDescent="0.2">
      <c r="A4" s="20"/>
      <c r="B4" s="5" t="s">
        <v>23</v>
      </c>
      <c r="C4" s="5">
        <v>1996</v>
      </c>
      <c r="D4" s="9">
        <v>33</v>
      </c>
      <c r="E4" s="9">
        <v>56</v>
      </c>
      <c r="F4" s="9">
        <v>90</v>
      </c>
      <c r="G4" s="9">
        <f>4*D4+E4/15+F4</f>
        <v>225.73333333333332</v>
      </c>
      <c r="H4" s="9">
        <v>13</v>
      </c>
      <c r="I4" s="9">
        <v>59</v>
      </c>
      <c r="J4" s="9">
        <v>0</v>
      </c>
      <c r="K4" s="9">
        <f>4*H4+I4/15+J4</f>
        <v>55.93333333333333</v>
      </c>
      <c r="L4" s="9">
        <v>13</v>
      </c>
      <c r="M4" s="9">
        <v>6</v>
      </c>
      <c r="N4" s="9">
        <v>0</v>
      </c>
      <c r="O4" s="9">
        <f>4*L4+M4/15+N4</f>
        <v>52.4</v>
      </c>
      <c r="P4" s="8">
        <v>9</v>
      </c>
      <c r="Q4" s="9">
        <v>44</v>
      </c>
      <c r="R4" s="9"/>
      <c r="S4" s="18">
        <f>4*P4+Q4/15+R4</f>
        <v>38.93333333333333</v>
      </c>
      <c r="T4" s="8">
        <f>G4+K4+O4+S4</f>
        <v>372.99999999999994</v>
      </c>
      <c r="U4" s="13">
        <v>100</v>
      </c>
    </row>
    <row r="5" spans="1:1023" ht="12.95" customHeight="1" x14ac:dyDescent="0.2">
      <c r="A5" s="20">
        <v>2</v>
      </c>
      <c r="B5" s="5" t="s">
        <v>24</v>
      </c>
      <c r="C5" s="5">
        <v>1991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0" t="s">
        <v>27</v>
      </c>
      <c r="Q5" s="7"/>
      <c r="R5" s="7"/>
      <c r="S5" s="12"/>
      <c r="T5" s="7"/>
      <c r="U5" s="12"/>
    </row>
    <row r="6" spans="1:1023" ht="13.35" customHeight="1" x14ac:dyDescent="0.2">
      <c r="A6" s="20"/>
      <c r="B6" s="5" t="s">
        <v>25</v>
      </c>
      <c r="C6" s="5">
        <v>1992</v>
      </c>
      <c r="D6" s="8">
        <v>39</v>
      </c>
      <c r="E6" s="8">
        <v>59</v>
      </c>
      <c r="F6" s="8">
        <v>174</v>
      </c>
      <c r="G6" s="8">
        <f>4*D6+E6/15+F6</f>
        <v>333.93333333333334</v>
      </c>
      <c r="H6" s="8">
        <v>27</v>
      </c>
      <c r="I6" s="8">
        <v>3</v>
      </c>
      <c r="J6" s="8">
        <v>21</v>
      </c>
      <c r="K6" s="8">
        <f>4*H6+I6/15+J6</f>
        <v>129.19999999999999</v>
      </c>
      <c r="L6" s="8">
        <v>35</v>
      </c>
      <c r="M6" s="8">
        <v>0</v>
      </c>
      <c r="N6" s="8">
        <v>220</v>
      </c>
      <c r="O6" s="8">
        <f>4*L6+M6/15+N6</f>
        <v>360</v>
      </c>
      <c r="P6" s="11"/>
      <c r="Q6" s="8"/>
      <c r="R6" s="8">
        <v>0</v>
      </c>
      <c r="S6" s="13">
        <f>4*P6+Q6/15+R6</f>
        <v>0</v>
      </c>
      <c r="T6" s="8">
        <f>G6+K6+O6+S6</f>
        <v>823.13333333333333</v>
      </c>
      <c r="U6" s="13"/>
    </row>
  </sheetData>
  <mergeCells count="11">
    <mergeCell ref="A3:A4"/>
    <mergeCell ref="A5:A6"/>
    <mergeCell ref="H1:K1"/>
    <mergeCell ref="L1:O1"/>
    <mergeCell ref="P1:S1"/>
    <mergeCell ref="T1:T2"/>
    <mergeCell ref="U1:U2"/>
    <mergeCell ref="A1:A2"/>
    <mergeCell ref="B1:B2"/>
    <mergeCell ref="C1:C2"/>
    <mergeCell ref="D1:G1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2ММ</vt:lpstr>
      <vt:lpstr>2ЖЖ</vt:lpstr>
      <vt:lpstr>3ММ</vt:lpstr>
      <vt:lpstr>3ЖЖ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revision>0</cp:revision>
  <dcterms:created xsi:type="dcterms:W3CDTF">2017-05-14T20:22:01Z</dcterms:created>
  <dcterms:modified xsi:type="dcterms:W3CDTF">2018-05-16T21:00:41Z</dcterms:modified>
</cp:coreProperties>
</file>